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880" windowHeight="7950"/>
  </bookViews>
  <sheets>
    <sheet name="制御系" sheetId="4" r:id="rId1"/>
    <sheet name="駆動系" sheetId="2" r:id="rId2"/>
    <sheet name="電源損失" sheetId="5" r:id="rId3"/>
    <sheet name="a" sheetId="3" state="hidden" r:id="rId4"/>
  </sheets>
  <calcPr calcId="145621"/>
</workbook>
</file>

<file path=xl/calcChain.xml><?xml version="1.0" encoding="utf-8"?>
<calcChain xmlns="http://schemas.openxmlformats.org/spreadsheetml/2006/main">
  <c r="D4" i="5" l="1"/>
  <c r="E4" i="5" s="1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E31" i="5" l="1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26" i="5"/>
  <c r="E27" i="5"/>
  <c r="E28" i="5"/>
  <c r="E29" i="5"/>
  <c r="E30" i="5"/>
  <c r="D50" i="5" l="1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E25" i="5" s="1"/>
  <c r="B42" i="5"/>
  <c r="B37" i="5"/>
  <c r="B32" i="5"/>
  <c r="B27" i="5"/>
  <c r="B26" i="5"/>
  <c r="B68" i="4"/>
  <c r="B63" i="4"/>
  <c r="B58" i="4"/>
  <c r="B53" i="4"/>
  <c r="B52" i="4"/>
  <c r="B95" i="4"/>
  <c r="B96" i="4"/>
  <c r="B97" i="4"/>
  <c r="C97" i="4" s="1"/>
  <c r="B73" i="4"/>
  <c r="C73" i="4" s="1"/>
  <c r="B74" i="4"/>
  <c r="C74" i="4" s="1"/>
  <c r="B75" i="4"/>
  <c r="C75" i="4" s="1"/>
  <c r="B76" i="4"/>
  <c r="C76" i="4" s="1"/>
  <c r="B77" i="4"/>
  <c r="C77" i="4" s="1"/>
  <c r="B78" i="4"/>
  <c r="C78" i="4" s="1"/>
  <c r="B79" i="4"/>
  <c r="C79" i="4" s="1"/>
  <c r="B80" i="4"/>
  <c r="C80" i="4" s="1"/>
  <c r="B81" i="4"/>
  <c r="C81" i="4" s="1"/>
  <c r="B82" i="4"/>
  <c r="C82" i="4" s="1"/>
  <c r="B83" i="4"/>
  <c r="B84" i="4"/>
  <c r="B85" i="4"/>
  <c r="B86" i="4"/>
  <c r="B87" i="4"/>
  <c r="C87" i="4" s="1"/>
  <c r="B88" i="4"/>
  <c r="B89" i="4"/>
  <c r="B90" i="4"/>
  <c r="B91" i="4"/>
  <c r="B92" i="4"/>
  <c r="C92" i="4" s="1"/>
  <c r="B93" i="4"/>
  <c r="B94" i="4"/>
  <c r="B72" i="4"/>
  <c r="C72" i="4" s="1"/>
  <c r="D5" i="4" l="1"/>
  <c r="E5" i="4" s="1"/>
  <c r="D5" i="2"/>
  <c r="E5" i="2" s="1"/>
  <c r="D8" i="2" l="1"/>
  <c r="E8" i="2" s="1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D15" i="2"/>
  <c r="E15" i="2" s="1"/>
  <c r="D16" i="2"/>
  <c r="E16" i="2" s="1"/>
  <c r="D17" i="2"/>
  <c r="E17" i="2" s="1"/>
  <c r="D18" i="2"/>
  <c r="E18" i="2" s="1"/>
  <c r="D19" i="2"/>
  <c r="E19" i="2" s="1"/>
  <c r="D20" i="2"/>
  <c r="E20" i="2" s="1"/>
  <c r="D21" i="2"/>
  <c r="E21" i="2" s="1"/>
  <c r="D8" i="4"/>
  <c r="E8" i="4" s="1"/>
  <c r="D9" i="4"/>
  <c r="E9" i="4" s="1"/>
  <c r="D10" i="4"/>
  <c r="E10" i="4" s="1"/>
  <c r="D11" i="4"/>
  <c r="E11" i="4" s="1"/>
  <c r="D12" i="4"/>
  <c r="E12" i="4" s="1"/>
  <c r="D13" i="4"/>
  <c r="E13" i="4" s="1"/>
  <c r="D14" i="4"/>
  <c r="E14" i="4" s="1"/>
  <c r="D15" i="4"/>
  <c r="E15" i="4" s="1"/>
  <c r="D16" i="4"/>
  <c r="E16" i="4" s="1"/>
  <c r="D17" i="4"/>
  <c r="E17" i="4" s="1"/>
  <c r="D18" i="4"/>
  <c r="E18" i="4" s="1"/>
  <c r="D19" i="4"/>
  <c r="E19" i="4" s="1"/>
  <c r="D20" i="4"/>
  <c r="E20" i="4" s="1"/>
  <c r="D21" i="4"/>
  <c r="E21" i="4" s="1"/>
  <c r="D7" i="4" l="1"/>
  <c r="E7" i="4" s="1"/>
  <c r="D6" i="4"/>
  <c r="E6" i="4" s="1"/>
  <c r="D6" i="2" l="1"/>
  <c r="E6" i="2" s="1"/>
  <c r="D7" i="2"/>
  <c r="E7" i="2" s="1"/>
</calcChain>
</file>

<file path=xl/sharedStrings.xml><?xml version="1.0" encoding="utf-8"?>
<sst xmlns="http://schemas.openxmlformats.org/spreadsheetml/2006/main" count="34" uniqueCount="16">
  <si>
    <t>制御系電源</t>
    <rPh sb="0" eb="3">
      <t>セイギョケイ</t>
    </rPh>
    <rPh sb="3" eb="5">
      <t>デンゲン</t>
    </rPh>
    <phoneticPr fontId="1"/>
  </si>
  <si>
    <t>定格電圧との誤差(%)</t>
    <rPh sb="0" eb="2">
      <t>テイカク</t>
    </rPh>
    <rPh sb="2" eb="4">
      <t>デンアツ</t>
    </rPh>
    <rPh sb="6" eb="8">
      <t>ゴサ</t>
    </rPh>
    <phoneticPr fontId="1"/>
  </si>
  <si>
    <t>定格電圧との誤差(V)</t>
    <rPh sb="0" eb="2">
      <t>テイカク</t>
    </rPh>
    <rPh sb="2" eb="4">
      <t>デンアツ</t>
    </rPh>
    <rPh sb="6" eb="8">
      <t>ゴサ</t>
    </rPh>
    <phoneticPr fontId="1"/>
  </si>
  <si>
    <t>駆動系電源</t>
    <rPh sb="0" eb="2">
      <t>クドウ</t>
    </rPh>
    <rPh sb="2" eb="3">
      <t>ケイ</t>
    </rPh>
    <rPh sb="3" eb="5">
      <t>デンゲン</t>
    </rPh>
    <phoneticPr fontId="1"/>
  </si>
  <si>
    <t>標準端子間電圧(V)</t>
    <rPh sb="0" eb="2">
      <t>ヒョウジュン</t>
    </rPh>
    <rPh sb="2" eb="4">
      <t>タンシ</t>
    </rPh>
    <rPh sb="4" eb="5">
      <t>アイダ</t>
    </rPh>
    <rPh sb="5" eb="7">
      <t>デンアツ</t>
    </rPh>
    <rPh sb="7" eb="9">
      <t>テイデンアツ</t>
    </rPh>
    <phoneticPr fontId="1"/>
  </si>
  <si>
    <t>CN4の電圧(V)</t>
    <rPh sb="4" eb="6">
      <t>デンアツ</t>
    </rPh>
    <phoneticPr fontId="1"/>
  </si>
  <si>
    <t>CN2の電圧(V)</t>
    <rPh sb="4" eb="6">
      <t>デンアツ</t>
    </rPh>
    <phoneticPr fontId="1"/>
  </si>
  <si>
    <t xml:space="preserve">CN1の電圧(V) </t>
    <rPh sb="4" eb="6">
      <t>デンアツ</t>
    </rPh>
    <rPh sb="5" eb="6">
      <t>ニュウデン</t>
    </rPh>
    <phoneticPr fontId="1"/>
  </si>
  <si>
    <t>電源電圧</t>
    <rPh sb="0" eb="2">
      <t>デンゲン</t>
    </rPh>
    <rPh sb="2" eb="4">
      <t>デンアツ</t>
    </rPh>
    <phoneticPr fontId="1"/>
  </si>
  <si>
    <t xml:space="preserve">CN3の電圧(V) </t>
    <rPh sb="4" eb="6">
      <t>デンアツ</t>
    </rPh>
    <phoneticPr fontId="1"/>
  </si>
  <si>
    <t>損失</t>
    <rPh sb="0" eb="2">
      <t>ソンシツ</t>
    </rPh>
    <phoneticPr fontId="1"/>
  </si>
  <si>
    <t>損失の近似曲線による数値予測</t>
    <rPh sb="0" eb="2">
      <t>ソンシツ</t>
    </rPh>
    <rPh sb="3" eb="5">
      <t>キンジ</t>
    </rPh>
    <rPh sb="5" eb="7">
      <t>キョクセン</t>
    </rPh>
    <rPh sb="10" eb="12">
      <t>スウチ</t>
    </rPh>
    <rPh sb="12" eb="14">
      <t>ヨソク</t>
    </rPh>
    <phoneticPr fontId="1"/>
  </si>
  <si>
    <t>予想入力電圧(V)</t>
    <rPh sb="0" eb="2">
      <t>ヨソウ</t>
    </rPh>
    <rPh sb="2" eb="4">
      <t>ニュウリョク</t>
    </rPh>
    <rPh sb="4" eb="6">
      <t>デンアツ</t>
    </rPh>
    <phoneticPr fontId="1"/>
  </si>
  <si>
    <t>予想損失(V)</t>
    <rPh sb="0" eb="2">
      <t>ヨソウ</t>
    </rPh>
    <rPh sb="2" eb="4">
      <t>ソンシツ</t>
    </rPh>
    <phoneticPr fontId="1"/>
  </si>
  <si>
    <t>電源電圧(V)</t>
    <rPh sb="0" eb="2">
      <t>デンゲン</t>
    </rPh>
    <rPh sb="2" eb="4">
      <t>デンアツ</t>
    </rPh>
    <phoneticPr fontId="1"/>
  </si>
  <si>
    <t>←標準電圧</t>
    <rPh sb="1" eb="3">
      <t>ヒョウジュン</t>
    </rPh>
    <rPh sb="3" eb="5">
      <t>デンアツ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</si>
</sst>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77" fontId="0" fillId="0" borderId="1" xfId="0" applyNumberFormat="1" applyBorder="1">
      <alignment vertical="center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制御系!$C$4</c:f>
              <c:strCache>
                <c:ptCount val="1"/>
                <c:pt idx="0">
                  <c:v>CN2の電圧(V)</c:v>
                </c:pt>
              </c:strCache>
            </c:strRef>
          </c:tx>
          <c:cat>
            <c:numRef>
              <c:f>制御系!$A$5:$A$21</c:f>
              <c:numCache>
                <c:formatCode>0.0_ </c:formatCode>
                <c:ptCount val="17"/>
                <c:pt idx="0">
                  <c:v>6</c:v>
                </c:pt>
                <c:pt idx="1">
                  <c:v>7</c:v>
                </c:pt>
                <c:pt idx="2" formatCode="General">
                  <c:v>7.1</c:v>
                </c:pt>
                <c:pt idx="3">
                  <c:v>7.2</c:v>
                </c:pt>
                <c:pt idx="4" formatCode="General">
                  <c:v>7.3</c:v>
                </c:pt>
                <c:pt idx="5">
                  <c:v>7.4</c:v>
                </c:pt>
                <c:pt idx="6" formatCode="General">
                  <c:v>7.5</c:v>
                </c:pt>
                <c:pt idx="7">
                  <c:v>7.6</c:v>
                </c:pt>
                <c:pt idx="8" formatCode="General">
                  <c:v>7.7</c:v>
                </c:pt>
                <c:pt idx="9">
                  <c:v>7.8</c:v>
                </c:pt>
                <c:pt idx="10" formatCode="General">
                  <c:v>7.9</c:v>
                </c:pt>
                <c:pt idx="11">
                  <c:v>8</c:v>
                </c:pt>
                <c:pt idx="12" formatCode="General">
                  <c:v>8.1</c:v>
                </c:pt>
                <c:pt idx="13">
                  <c:v>8.1999999999999993</c:v>
                </c:pt>
                <c:pt idx="14" formatCode="General">
                  <c:v>8.3000000000000007</c:v>
                </c:pt>
                <c:pt idx="15">
                  <c:v>8.4</c:v>
                </c:pt>
                <c:pt idx="16" formatCode="General">
                  <c:v>8.4999999999999893</c:v>
                </c:pt>
              </c:numCache>
            </c:numRef>
          </c:cat>
          <c:val>
            <c:numRef>
              <c:f>制御系!$C$5:$C$21</c:f>
              <c:numCache>
                <c:formatCode>General</c:formatCode>
                <c:ptCount val="17"/>
                <c:pt idx="0">
                  <c:v>5.18</c:v>
                </c:pt>
                <c:pt idx="1">
                  <c:v>5.2</c:v>
                </c:pt>
                <c:pt idx="2">
                  <c:v>5.22</c:v>
                </c:pt>
                <c:pt idx="3">
                  <c:v>5.25</c:v>
                </c:pt>
                <c:pt idx="4">
                  <c:v>5.26</c:v>
                </c:pt>
                <c:pt idx="5">
                  <c:v>5.28</c:v>
                </c:pt>
                <c:pt idx="6">
                  <c:v>5.3</c:v>
                </c:pt>
                <c:pt idx="7">
                  <c:v>5.3</c:v>
                </c:pt>
                <c:pt idx="8">
                  <c:v>5.3</c:v>
                </c:pt>
                <c:pt idx="9">
                  <c:v>5.3</c:v>
                </c:pt>
                <c:pt idx="10">
                  <c:v>5.3</c:v>
                </c:pt>
                <c:pt idx="11">
                  <c:v>5.3</c:v>
                </c:pt>
                <c:pt idx="12">
                  <c:v>5.31</c:v>
                </c:pt>
                <c:pt idx="13">
                  <c:v>5.31</c:v>
                </c:pt>
                <c:pt idx="14">
                  <c:v>5.32</c:v>
                </c:pt>
                <c:pt idx="15">
                  <c:v>5.33</c:v>
                </c:pt>
                <c:pt idx="16">
                  <c:v>5.35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59968"/>
        <c:axId val="44753280"/>
      </c:lineChart>
      <c:catAx>
        <c:axId val="73459968"/>
        <c:scaling>
          <c:orientation val="minMax"/>
        </c:scaling>
        <c:delete val="0"/>
        <c:axPos val="b"/>
        <c:numFmt formatCode="0.0_ " sourceLinked="1"/>
        <c:majorTickMark val="out"/>
        <c:minorTickMark val="none"/>
        <c:tickLblPos val="nextTo"/>
        <c:crossAx val="44753280"/>
        <c:crosses val="autoZero"/>
        <c:auto val="1"/>
        <c:lblAlgn val="ctr"/>
        <c:lblOffset val="100"/>
        <c:noMultiLvlLbl val="0"/>
      </c:catAx>
      <c:valAx>
        <c:axId val="44753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459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制御系!$D$4</c:f>
              <c:strCache>
                <c:ptCount val="1"/>
                <c:pt idx="0">
                  <c:v>定格電圧との誤差(V)</c:v>
                </c:pt>
              </c:strCache>
            </c:strRef>
          </c:tx>
          <c:cat>
            <c:numRef>
              <c:f>制御系!$A$5:$A$21</c:f>
              <c:numCache>
                <c:formatCode>0.0_ </c:formatCode>
                <c:ptCount val="17"/>
                <c:pt idx="0">
                  <c:v>6</c:v>
                </c:pt>
                <c:pt idx="1">
                  <c:v>7</c:v>
                </c:pt>
                <c:pt idx="2" formatCode="General">
                  <c:v>7.1</c:v>
                </c:pt>
                <c:pt idx="3">
                  <c:v>7.2</c:v>
                </c:pt>
                <c:pt idx="4" formatCode="General">
                  <c:v>7.3</c:v>
                </c:pt>
                <c:pt idx="5">
                  <c:v>7.4</c:v>
                </c:pt>
                <c:pt idx="6" formatCode="General">
                  <c:v>7.5</c:v>
                </c:pt>
                <c:pt idx="7">
                  <c:v>7.6</c:v>
                </c:pt>
                <c:pt idx="8" formatCode="General">
                  <c:v>7.7</c:v>
                </c:pt>
                <c:pt idx="9">
                  <c:v>7.8</c:v>
                </c:pt>
                <c:pt idx="10" formatCode="General">
                  <c:v>7.9</c:v>
                </c:pt>
                <c:pt idx="11">
                  <c:v>8</c:v>
                </c:pt>
                <c:pt idx="12" formatCode="General">
                  <c:v>8.1</c:v>
                </c:pt>
                <c:pt idx="13">
                  <c:v>8.1999999999999993</c:v>
                </c:pt>
                <c:pt idx="14" formatCode="General">
                  <c:v>8.3000000000000007</c:v>
                </c:pt>
                <c:pt idx="15">
                  <c:v>8.4</c:v>
                </c:pt>
                <c:pt idx="16" formatCode="General">
                  <c:v>8.4999999999999893</c:v>
                </c:pt>
              </c:numCache>
            </c:numRef>
          </c:cat>
          <c:val>
            <c:numRef>
              <c:f>制御系!$D$5:$D$21</c:f>
              <c:numCache>
                <c:formatCode>General</c:formatCode>
                <c:ptCount val="17"/>
                <c:pt idx="0">
                  <c:v>8.0000000000000071E-2</c:v>
                </c:pt>
                <c:pt idx="1">
                  <c:v>0.10000000000000053</c:v>
                </c:pt>
                <c:pt idx="2">
                  <c:v>0.12000000000000011</c:v>
                </c:pt>
                <c:pt idx="3">
                  <c:v>0.15000000000000036</c:v>
                </c:pt>
                <c:pt idx="4">
                  <c:v>0.16000000000000014</c:v>
                </c:pt>
                <c:pt idx="5">
                  <c:v>0.1800000000000006</c:v>
                </c:pt>
                <c:pt idx="6">
                  <c:v>0.20000000000000018</c:v>
                </c:pt>
                <c:pt idx="7">
                  <c:v>0.20000000000000018</c:v>
                </c:pt>
                <c:pt idx="8">
                  <c:v>0.20000000000000018</c:v>
                </c:pt>
                <c:pt idx="9">
                  <c:v>0.20000000000000018</c:v>
                </c:pt>
                <c:pt idx="10">
                  <c:v>0.20000000000000018</c:v>
                </c:pt>
                <c:pt idx="11">
                  <c:v>0.20000000000000018</c:v>
                </c:pt>
                <c:pt idx="12">
                  <c:v>0.20999999999999996</c:v>
                </c:pt>
                <c:pt idx="13">
                  <c:v>0.20999999999999996</c:v>
                </c:pt>
                <c:pt idx="14">
                  <c:v>0.22000000000000064</c:v>
                </c:pt>
                <c:pt idx="15">
                  <c:v>0.23000000000000043</c:v>
                </c:pt>
                <c:pt idx="16">
                  <c:v>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85888"/>
        <c:axId val="46487424"/>
      </c:lineChart>
      <c:catAx>
        <c:axId val="46485888"/>
        <c:scaling>
          <c:orientation val="minMax"/>
        </c:scaling>
        <c:delete val="0"/>
        <c:axPos val="b"/>
        <c:numFmt formatCode="0.0_ " sourceLinked="1"/>
        <c:majorTickMark val="out"/>
        <c:minorTickMark val="none"/>
        <c:tickLblPos val="nextTo"/>
        <c:crossAx val="46487424"/>
        <c:crosses val="autoZero"/>
        <c:auto val="1"/>
        <c:lblAlgn val="ctr"/>
        <c:lblOffset val="100"/>
        <c:noMultiLvlLbl val="0"/>
      </c:catAx>
      <c:valAx>
        <c:axId val="4648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485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制御系!$E$4</c:f>
              <c:strCache>
                <c:ptCount val="1"/>
                <c:pt idx="0">
                  <c:v>定格電圧との誤差(%)</c:v>
                </c:pt>
              </c:strCache>
            </c:strRef>
          </c:tx>
          <c:cat>
            <c:numRef>
              <c:f>制御系!$A$5:$A$21</c:f>
              <c:numCache>
                <c:formatCode>0.0_ </c:formatCode>
                <c:ptCount val="17"/>
                <c:pt idx="0">
                  <c:v>6</c:v>
                </c:pt>
                <c:pt idx="1">
                  <c:v>7</c:v>
                </c:pt>
                <c:pt idx="2" formatCode="General">
                  <c:v>7.1</c:v>
                </c:pt>
                <c:pt idx="3">
                  <c:v>7.2</c:v>
                </c:pt>
                <c:pt idx="4" formatCode="General">
                  <c:v>7.3</c:v>
                </c:pt>
                <c:pt idx="5">
                  <c:v>7.4</c:v>
                </c:pt>
                <c:pt idx="6" formatCode="General">
                  <c:v>7.5</c:v>
                </c:pt>
                <c:pt idx="7">
                  <c:v>7.6</c:v>
                </c:pt>
                <c:pt idx="8" formatCode="General">
                  <c:v>7.7</c:v>
                </c:pt>
                <c:pt idx="9">
                  <c:v>7.8</c:v>
                </c:pt>
                <c:pt idx="10" formatCode="General">
                  <c:v>7.9</c:v>
                </c:pt>
                <c:pt idx="11">
                  <c:v>8</c:v>
                </c:pt>
                <c:pt idx="12" formatCode="General">
                  <c:v>8.1</c:v>
                </c:pt>
                <c:pt idx="13">
                  <c:v>8.1999999999999993</c:v>
                </c:pt>
                <c:pt idx="14" formatCode="General">
                  <c:v>8.3000000000000007</c:v>
                </c:pt>
                <c:pt idx="15">
                  <c:v>8.4</c:v>
                </c:pt>
                <c:pt idx="16" formatCode="General">
                  <c:v>8.4999999999999893</c:v>
                </c:pt>
              </c:numCache>
            </c:numRef>
          </c:cat>
          <c:val>
            <c:numRef>
              <c:f>制御系!$E$5:$E$21</c:f>
              <c:numCache>
                <c:formatCode>General</c:formatCode>
                <c:ptCount val="17"/>
                <c:pt idx="0">
                  <c:v>1.5686274509803935</c:v>
                </c:pt>
                <c:pt idx="1">
                  <c:v>1.960784313725501</c:v>
                </c:pt>
                <c:pt idx="2">
                  <c:v>2.3529411764705905</c:v>
                </c:pt>
                <c:pt idx="3">
                  <c:v>2.9411764705882426</c:v>
                </c:pt>
                <c:pt idx="4">
                  <c:v>3.1372549019607869</c:v>
                </c:pt>
                <c:pt idx="5">
                  <c:v>3.5294117647058942</c:v>
                </c:pt>
                <c:pt idx="6">
                  <c:v>3.9215686274509838</c:v>
                </c:pt>
                <c:pt idx="7">
                  <c:v>3.9215686274509838</c:v>
                </c:pt>
                <c:pt idx="8">
                  <c:v>3.9215686274509838</c:v>
                </c:pt>
                <c:pt idx="9">
                  <c:v>3.9215686274509838</c:v>
                </c:pt>
                <c:pt idx="10">
                  <c:v>3.9215686274509838</c:v>
                </c:pt>
                <c:pt idx="11">
                  <c:v>3.9215686274509838</c:v>
                </c:pt>
                <c:pt idx="12">
                  <c:v>4.117647058823529</c:v>
                </c:pt>
                <c:pt idx="13">
                  <c:v>4.117647058823529</c:v>
                </c:pt>
                <c:pt idx="14">
                  <c:v>4.3137254901960915</c:v>
                </c:pt>
                <c:pt idx="15">
                  <c:v>4.5098039215686363</c:v>
                </c:pt>
                <c:pt idx="16">
                  <c:v>4.9019607843137258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95616"/>
        <c:axId val="46497152"/>
      </c:lineChart>
      <c:catAx>
        <c:axId val="46495616"/>
        <c:scaling>
          <c:orientation val="minMax"/>
        </c:scaling>
        <c:delete val="0"/>
        <c:axPos val="b"/>
        <c:numFmt formatCode="0.0_ " sourceLinked="1"/>
        <c:majorTickMark val="out"/>
        <c:minorTickMark val="none"/>
        <c:tickLblPos val="nextTo"/>
        <c:crossAx val="46497152"/>
        <c:crosses val="autoZero"/>
        <c:auto val="1"/>
        <c:lblAlgn val="ctr"/>
        <c:lblOffset val="100"/>
        <c:noMultiLvlLbl val="0"/>
      </c:catAx>
      <c:valAx>
        <c:axId val="46497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495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制御系!$B$51</c:f>
              <c:strCache>
                <c:ptCount val="1"/>
                <c:pt idx="0">
                  <c:v>損失</c:v>
                </c:pt>
              </c:strCache>
            </c:strRef>
          </c:tx>
          <c:spPr>
            <a:ln w="28575">
              <a:noFill/>
            </a:ln>
          </c:spPr>
          <c:trendline>
            <c:trendlineType val="exp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制御系!$A$52:$A$68</c:f>
              <c:numCache>
                <c:formatCode>0.0_ </c:formatCode>
                <c:ptCount val="17"/>
                <c:pt idx="0">
                  <c:v>6</c:v>
                </c:pt>
                <c:pt idx="1">
                  <c:v>7</c:v>
                </c:pt>
                <c:pt idx="2" formatCode="General">
                  <c:v>7.1</c:v>
                </c:pt>
                <c:pt idx="3">
                  <c:v>7.2</c:v>
                </c:pt>
                <c:pt idx="4" formatCode="General">
                  <c:v>7.3</c:v>
                </c:pt>
                <c:pt idx="5">
                  <c:v>7.4</c:v>
                </c:pt>
                <c:pt idx="6" formatCode="General">
                  <c:v>7.5</c:v>
                </c:pt>
                <c:pt idx="7">
                  <c:v>7.6</c:v>
                </c:pt>
                <c:pt idx="8" formatCode="General">
                  <c:v>7.7</c:v>
                </c:pt>
                <c:pt idx="9">
                  <c:v>7.8</c:v>
                </c:pt>
                <c:pt idx="10" formatCode="General">
                  <c:v>7.9</c:v>
                </c:pt>
                <c:pt idx="11">
                  <c:v>8</c:v>
                </c:pt>
                <c:pt idx="12" formatCode="General">
                  <c:v>8.1</c:v>
                </c:pt>
                <c:pt idx="13">
                  <c:v>8.1999999999999993</c:v>
                </c:pt>
                <c:pt idx="14" formatCode="General">
                  <c:v>8.3000000000000007</c:v>
                </c:pt>
                <c:pt idx="15">
                  <c:v>8.4</c:v>
                </c:pt>
                <c:pt idx="16" formatCode="General">
                  <c:v>8.4999999999999893</c:v>
                </c:pt>
              </c:numCache>
            </c:numRef>
          </c:xVal>
          <c:yVal>
            <c:numRef>
              <c:f>制御系!$B$52:$B$68</c:f>
              <c:numCache>
                <c:formatCode>0.00_ </c:formatCode>
                <c:ptCount val="17"/>
                <c:pt idx="0">
                  <c:v>0.15000000000000036</c:v>
                </c:pt>
                <c:pt idx="1">
                  <c:v>0.23000000000000043</c:v>
                </c:pt>
                <c:pt idx="6">
                  <c:v>0.28000000000000025</c:v>
                </c:pt>
                <c:pt idx="11">
                  <c:v>0.24000000000000021</c:v>
                </c:pt>
                <c:pt idx="16">
                  <c:v>0.3399999999999892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制御系!$B$71</c:f>
              <c:strCache>
                <c:ptCount val="1"/>
                <c:pt idx="0">
                  <c:v>予想損失(V)</c:v>
                </c:pt>
              </c:strCache>
            </c:strRef>
          </c:tx>
          <c:spPr>
            <a:ln w="28575">
              <a:noFill/>
            </a:ln>
          </c:spPr>
          <c:xVal>
            <c:numRef>
              <c:f>制御系!$A$72:$A$94</c:f>
              <c:numCache>
                <c:formatCode>General</c:formatCode>
                <c:ptCount val="23"/>
                <c:pt idx="0">
                  <c:v>6</c:v>
                </c:pt>
                <c:pt idx="1">
                  <c:v>6.1</c:v>
                </c:pt>
                <c:pt idx="2">
                  <c:v>6.2</c:v>
                </c:pt>
                <c:pt idx="3">
                  <c:v>6.3</c:v>
                </c:pt>
                <c:pt idx="4">
                  <c:v>6.4</c:v>
                </c:pt>
                <c:pt idx="5">
                  <c:v>6.5</c:v>
                </c:pt>
                <c:pt idx="6">
                  <c:v>6.6</c:v>
                </c:pt>
                <c:pt idx="7">
                  <c:v>6.7</c:v>
                </c:pt>
                <c:pt idx="8">
                  <c:v>6.8</c:v>
                </c:pt>
                <c:pt idx="9">
                  <c:v>6.9</c:v>
                </c:pt>
                <c:pt idx="10">
                  <c:v>7</c:v>
                </c:pt>
                <c:pt idx="11">
                  <c:v>7.1</c:v>
                </c:pt>
                <c:pt idx="12">
                  <c:v>7.2</c:v>
                </c:pt>
                <c:pt idx="13">
                  <c:v>7.3</c:v>
                </c:pt>
                <c:pt idx="14">
                  <c:v>7.4</c:v>
                </c:pt>
                <c:pt idx="15">
                  <c:v>7.4999999999999902</c:v>
                </c:pt>
                <c:pt idx="16">
                  <c:v>7.5999999999999899</c:v>
                </c:pt>
                <c:pt idx="17">
                  <c:v>7.6999999999999904</c:v>
                </c:pt>
                <c:pt idx="18">
                  <c:v>7.7999999999999901</c:v>
                </c:pt>
                <c:pt idx="19">
                  <c:v>7.8999999999999897</c:v>
                </c:pt>
                <c:pt idx="20">
                  <c:v>7.9999999999999902</c:v>
                </c:pt>
                <c:pt idx="21">
                  <c:v>8.0999999999999908</c:v>
                </c:pt>
                <c:pt idx="22">
                  <c:v>8.1999999999999904</c:v>
                </c:pt>
              </c:numCache>
            </c:numRef>
          </c:xVal>
          <c:yVal>
            <c:numRef>
              <c:f>制御系!$B$72:$B$94</c:f>
              <c:numCache>
                <c:formatCode>General</c:formatCode>
                <c:ptCount val="23"/>
                <c:pt idx="0">
                  <c:v>0.1597171614782181</c:v>
                </c:pt>
                <c:pt idx="1">
                  <c:v>0.16442006255380093</c:v>
                </c:pt>
                <c:pt idx="2">
                  <c:v>0.16926144141299837</c:v>
                </c:pt>
                <c:pt idx="3">
                  <c:v>0.1742453755595143</c:v>
                </c:pt>
                <c:pt idx="4">
                  <c:v>0.17937606255989613</c:v>
                </c:pt>
                <c:pt idx="5">
                  <c:v>0.18465782357880703</c:v>
                </c:pt>
                <c:pt idx="6">
                  <c:v>0.19009510701839524</c:v>
                </c:pt>
                <c:pt idx="7">
                  <c:v>0.19569249226482521</c:v>
                </c:pt>
                <c:pt idx="8">
                  <c:v>0.20145469354512557</c:v>
                </c:pt>
                <c:pt idx="9">
                  <c:v>0.20738656389760357</c:v>
                </c:pt>
                <c:pt idx="10">
                  <c:v>0.21349309925916821</c:v>
                </c:pt>
                <c:pt idx="11">
                  <c:v>0.21977944267300598</c:v>
                </c:pt>
                <c:pt idx="12">
                  <c:v>0.226250888620152</c:v>
                </c:pt>
                <c:pt idx="13">
                  <c:v>0.23291288747860528</c:v>
                </c:pt>
                <c:pt idx="14">
                  <c:v>0.23977105011374339</c:v>
                </c:pt>
                <c:pt idx="15">
                  <c:v>0.24683115260390195</c:v>
                </c:pt>
                <c:pt idx="16">
                  <c:v>0.25409914110510357</c:v>
                </c:pt>
                <c:pt idx="17">
                  <c:v>0.26158113685902157</c:v>
                </c:pt>
                <c:pt idx="18">
                  <c:v>0.26928344134841264</c:v>
                </c:pt>
                <c:pt idx="19">
                  <c:v>0.27721254160434716</c:v>
                </c:pt>
                <c:pt idx="20">
                  <c:v>0.2853751156697143</c:v>
                </c:pt>
                <c:pt idx="21">
                  <c:v>0.29377803822359849</c:v>
                </c:pt>
                <c:pt idx="22">
                  <c:v>0.30242838637126951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29920"/>
        <c:axId val="46531712"/>
      </c:scatterChart>
      <c:valAx>
        <c:axId val="46529920"/>
        <c:scaling>
          <c:orientation val="minMax"/>
        </c:scaling>
        <c:delete val="0"/>
        <c:axPos val="b"/>
        <c:numFmt formatCode="0.0_ " sourceLinked="1"/>
        <c:majorTickMark val="out"/>
        <c:minorTickMark val="none"/>
        <c:tickLblPos val="nextTo"/>
        <c:crossAx val="46531712"/>
        <c:crosses val="autoZero"/>
        <c:crossBetween val="midCat"/>
      </c:valAx>
      <c:valAx>
        <c:axId val="46531712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465299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駆動系!$C$4</c:f>
              <c:strCache>
                <c:ptCount val="1"/>
                <c:pt idx="0">
                  <c:v>CN4の電圧(V)</c:v>
                </c:pt>
              </c:strCache>
            </c:strRef>
          </c:tx>
          <c:cat>
            <c:numRef>
              <c:f>駆動系!$B$5:$B$21</c:f>
              <c:numCache>
                <c:formatCode>0.00_ </c:formatCode>
                <c:ptCount val="17"/>
                <c:pt idx="0">
                  <c:v>5.85</c:v>
                </c:pt>
                <c:pt idx="1">
                  <c:v>6.77</c:v>
                </c:pt>
                <c:pt idx="2">
                  <c:v>6.8802205573269903</c:v>
                </c:pt>
                <c:pt idx="3">
                  <c:v>6.9737491113798482</c:v>
                </c:pt>
                <c:pt idx="4">
                  <c:v>7.0670871125213948</c:v>
                </c:pt>
                <c:pt idx="5">
                  <c:v>7.1602289498862568</c:v>
                </c:pt>
                <c:pt idx="6">
                  <c:v>7.22</c:v>
                </c:pt>
                <c:pt idx="7">
                  <c:v>6.8802205573269939</c:v>
                </c:pt>
                <c:pt idx="8">
                  <c:v>6.9737491113798482</c:v>
                </c:pt>
                <c:pt idx="9">
                  <c:v>7.0670871125213948</c:v>
                </c:pt>
                <c:pt idx="10">
                  <c:v>7.1602289498862568</c:v>
                </c:pt>
                <c:pt idx="11">
                  <c:v>7.76</c:v>
                </c:pt>
                <c:pt idx="12">
                  <c:v>6.8802205573269939</c:v>
                </c:pt>
                <c:pt idx="13">
                  <c:v>6.9737491113798482</c:v>
                </c:pt>
                <c:pt idx="14">
                  <c:v>7.0670871125213948</c:v>
                </c:pt>
                <c:pt idx="15">
                  <c:v>7.1602289498862568</c:v>
                </c:pt>
                <c:pt idx="16">
                  <c:v>8.16</c:v>
                </c:pt>
              </c:numCache>
            </c:numRef>
          </c:cat>
          <c:val>
            <c:numRef>
              <c:f>駆動系!$C$5:$C$21</c:f>
              <c:numCache>
                <c:formatCode>General</c:formatCode>
                <c:ptCount val="17"/>
                <c:pt idx="0">
                  <c:v>5.0999999999999996</c:v>
                </c:pt>
                <c:pt idx="1">
                  <c:v>6</c:v>
                </c:pt>
                <c:pt idx="2">
                  <c:v>6.2</c:v>
                </c:pt>
                <c:pt idx="3">
                  <c:v>6.3</c:v>
                </c:pt>
                <c:pt idx="4">
                  <c:v>6.4</c:v>
                </c:pt>
                <c:pt idx="5">
                  <c:v>6.4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64096"/>
        <c:axId val="46565632"/>
      </c:lineChart>
      <c:catAx>
        <c:axId val="46564096"/>
        <c:scaling>
          <c:orientation val="minMax"/>
        </c:scaling>
        <c:delete val="0"/>
        <c:axPos val="b"/>
        <c:numFmt formatCode="0.00_ " sourceLinked="1"/>
        <c:majorTickMark val="out"/>
        <c:minorTickMark val="none"/>
        <c:tickLblPos val="nextTo"/>
        <c:crossAx val="46565632"/>
        <c:crosses val="autoZero"/>
        <c:auto val="1"/>
        <c:lblAlgn val="ctr"/>
        <c:lblOffset val="100"/>
        <c:noMultiLvlLbl val="0"/>
      </c:catAx>
      <c:valAx>
        <c:axId val="46565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564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駆動系!$D$4</c:f>
              <c:strCache>
                <c:ptCount val="1"/>
                <c:pt idx="0">
                  <c:v>定格電圧との誤差(V)</c:v>
                </c:pt>
              </c:strCache>
            </c:strRef>
          </c:tx>
          <c:cat>
            <c:numRef>
              <c:f>駆動系!$B$5:$B$21</c:f>
              <c:numCache>
                <c:formatCode>0.00_ </c:formatCode>
                <c:ptCount val="17"/>
                <c:pt idx="0">
                  <c:v>5.85</c:v>
                </c:pt>
                <c:pt idx="1">
                  <c:v>6.77</c:v>
                </c:pt>
                <c:pt idx="2">
                  <c:v>6.8802205573269903</c:v>
                </c:pt>
                <c:pt idx="3">
                  <c:v>6.9737491113798482</c:v>
                </c:pt>
                <c:pt idx="4">
                  <c:v>7.0670871125213948</c:v>
                </c:pt>
                <c:pt idx="5">
                  <c:v>7.1602289498862568</c:v>
                </c:pt>
                <c:pt idx="6">
                  <c:v>7.22</c:v>
                </c:pt>
                <c:pt idx="7">
                  <c:v>6.8802205573269939</c:v>
                </c:pt>
                <c:pt idx="8">
                  <c:v>6.9737491113798482</c:v>
                </c:pt>
                <c:pt idx="9">
                  <c:v>7.0670871125213948</c:v>
                </c:pt>
                <c:pt idx="10">
                  <c:v>7.1602289498862568</c:v>
                </c:pt>
                <c:pt idx="11">
                  <c:v>7.76</c:v>
                </c:pt>
                <c:pt idx="12">
                  <c:v>6.8802205573269939</c:v>
                </c:pt>
                <c:pt idx="13">
                  <c:v>6.9737491113798482</c:v>
                </c:pt>
                <c:pt idx="14">
                  <c:v>7.0670871125213948</c:v>
                </c:pt>
                <c:pt idx="15">
                  <c:v>7.1602289498862568</c:v>
                </c:pt>
                <c:pt idx="16">
                  <c:v>8.16</c:v>
                </c:pt>
              </c:numCache>
            </c:numRef>
          </c:cat>
          <c:val>
            <c:numRef>
              <c:f>駆動系!$D$5:$D$21</c:f>
              <c:numCache>
                <c:formatCode>General</c:formatCode>
                <c:ptCount val="17"/>
                <c:pt idx="0">
                  <c:v>-1</c:v>
                </c:pt>
                <c:pt idx="1">
                  <c:v>-9.9999999999999645E-2</c:v>
                </c:pt>
                <c:pt idx="2">
                  <c:v>0.10000000000000053</c:v>
                </c:pt>
                <c:pt idx="3">
                  <c:v>0.20000000000000018</c:v>
                </c:pt>
                <c:pt idx="4">
                  <c:v>0.30000000000000071</c:v>
                </c:pt>
                <c:pt idx="5">
                  <c:v>0.30000000000000071</c:v>
                </c:pt>
                <c:pt idx="6">
                  <c:v>0.40000000000000036</c:v>
                </c:pt>
                <c:pt idx="7">
                  <c:v>0.40000000000000036</c:v>
                </c:pt>
                <c:pt idx="8">
                  <c:v>0.40000000000000036</c:v>
                </c:pt>
                <c:pt idx="9">
                  <c:v>0.40000000000000036</c:v>
                </c:pt>
                <c:pt idx="10">
                  <c:v>0.40000000000000036</c:v>
                </c:pt>
                <c:pt idx="11">
                  <c:v>0.40000000000000036</c:v>
                </c:pt>
                <c:pt idx="12">
                  <c:v>0.40000000000000036</c:v>
                </c:pt>
                <c:pt idx="13">
                  <c:v>0.40000000000000036</c:v>
                </c:pt>
                <c:pt idx="14">
                  <c:v>0.40000000000000036</c:v>
                </c:pt>
                <c:pt idx="15">
                  <c:v>0.40000000000000036</c:v>
                </c:pt>
                <c:pt idx="16">
                  <c:v>0.40000000000000036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63936"/>
        <c:axId val="46665728"/>
      </c:lineChart>
      <c:catAx>
        <c:axId val="46663936"/>
        <c:scaling>
          <c:orientation val="minMax"/>
        </c:scaling>
        <c:delete val="0"/>
        <c:axPos val="b"/>
        <c:numFmt formatCode="0.00_ " sourceLinked="1"/>
        <c:majorTickMark val="out"/>
        <c:minorTickMark val="none"/>
        <c:tickLblPos val="nextTo"/>
        <c:crossAx val="46665728"/>
        <c:crosses val="autoZero"/>
        <c:auto val="1"/>
        <c:lblAlgn val="ctr"/>
        <c:lblOffset val="100"/>
        <c:noMultiLvlLbl val="0"/>
      </c:catAx>
      <c:valAx>
        <c:axId val="46665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663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駆動系!$E$4</c:f>
              <c:strCache>
                <c:ptCount val="1"/>
                <c:pt idx="0">
                  <c:v>定格電圧との誤差(%)</c:v>
                </c:pt>
              </c:strCache>
            </c:strRef>
          </c:tx>
          <c:cat>
            <c:numRef>
              <c:f>駆動系!$B$5:$B$21</c:f>
              <c:numCache>
                <c:formatCode>0.00_ </c:formatCode>
                <c:ptCount val="17"/>
                <c:pt idx="0">
                  <c:v>5.85</c:v>
                </c:pt>
                <c:pt idx="1">
                  <c:v>6.77</c:v>
                </c:pt>
                <c:pt idx="2">
                  <c:v>6.8802205573269903</c:v>
                </c:pt>
                <c:pt idx="3">
                  <c:v>6.9737491113798482</c:v>
                </c:pt>
                <c:pt idx="4">
                  <c:v>7.0670871125213948</c:v>
                </c:pt>
                <c:pt idx="5">
                  <c:v>7.1602289498862568</c:v>
                </c:pt>
                <c:pt idx="6">
                  <c:v>7.22</c:v>
                </c:pt>
                <c:pt idx="7">
                  <c:v>6.8802205573269939</c:v>
                </c:pt>
                <c:pt idx="8">
                  <c:v>6.9737491113798482</c:v>
                </c:pt>
                <c:pt idx="9">
                  <c:v>7.0670871125213948</c:v>
                </c:pt>
                <c:pt idx="10">
                  <c:v>7.1602289498862568</c:v>
                </c:pt>
                <c:pt idx="11">
                  <c:v>7.76</c:v>
                </c:pt>
                <c:pt idx="12">
                  <c:v>6.8802205573269939</c:v>
                </c:pt>
                <c:pt idx="13">
                  <c:v>6.9737491113798482</c:v>
                </c:pt>
                <c:pt idx="14">
                  <c:v>7.0670871125213948</c:v>
                </c:pt>
                <c:pt idx="15">
                  <c:v>7.1602289498862568</c:v>
                </c:pt>
                <c:pt idx="16">
                  <c:v>8.16</c:v>
                </c:pt>
              </c:numCache>
            </c:numRef>
          </c:cat>
          <c:val>
            <c:numRef>
              <c:f>駆動系!$E$5:$E$21</c:f>
              <c:numCache>
                <c:formatCode>General</c:formatCode>
                <c:ptCount val="17"/>
                <c:pt idx="0">
                  <c:v>-16.393442622950822</c:v>
                </c:pt>
                <c:pt idx="1">
                  <c:v>-1.6393442622950762</c:v>
                </c:pt>
                <c:pt idx="2">
                  <c:v>1.6393442622950907</c:v>
                </c:pt>
                <c:pt idx="3">
                  <c:v>3.2786885245901667</c:v>
                </c:pt>
                <c:pt idx="4">
                  <c:v>4.9180327868852576</c:v>
                </c:pt>
                <c:pt idx="5">
                  <c:v>4.9180327868852576</c:v>
                </c:pt>
                <c:pt idx="6">
                  <c:v>6.5573770491803334</c:v>
                </c:pt>
                <c:pt idx="7">
                  <c:v>6.5573770491803334</c:v>
                </c:pt>
                <c:pt idx="8">
                  <c:v>6.5573770491803334</c:v>
                </c:pt>
                <c:pt idx="9">
                  <c:v>6.5573770491803334</c:v>
                </c:pt>
                <c:pt idx="10">
                  <c:v>6.5573770491803334</c:v>
                </c:pt>
                <c:pt idx="11">
                  <c:v>6.5573770491803334</c:v>
                </c:pt>
                <c:pt idx="12">
                  <c:v>6.5573770491803334</c:v>
                </c:pt>
                <c:pt idx="13">
                  <c:v>6.5573770491803334</c:v>
                </c:pt>
                <c:pt idx="14">
                  <c:v>6.5573770491803334</c:v>
                </c:pt>
                <c:pt idx="15">
                  <c:v>6.5573770491803334</c:v>
                </c:pt>
                <c:pt idx="16">
                  <c:v>6.5573770491803334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78016"/>
        <c:axId val="46679552"/>
      </c:lineChart>
      <c:catAx>
        <c:axId val="46678016"/>
        <c:scaling>
          <c:orientation val="minMax"/>
        </c:scaling>
        <c:delete val="0"/>
        <c:axPos val="b"/>
        <c:numFmt formatCode="0.00_ " sourceLinked="1"/>
        <c:majorTickMark val="out"/>
        <c:minorTickMark val="none"/>
        <c:tickLblPos val="nextTo"/>
        <c:crossAx val="46679552"/>
        <c:crosses val="autoZero"/>
        <c:auto val="1"/>
        <c:lblAlgn val="ctr"/>
        <c:lblOffset val="100"/>
        <c:noMultiLvlLbl val="0"/>
      </c:catAx>
      <c:valAx>
        <c:axId val="46679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678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電源損失!$B$25</c:f>
              <c:strCache>
                <c:ptCount val="1"/>
                <c:pt idx="0">
                  <c:v>損失</c:v>
                </c:pt>
              </c:strCache>
            </c:strRef>
          </c:tx>
          <c:spPr>
            <a:ln w="28575">
              <a:noFill/>
            </a:ln>
          </c:spPr>
          <c:trendline>
            <c:trendlineType val="exp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電源損失!$A$26:$A$42</c:f>
              <c:numCache>
                <c:formatCode>0.0_ </c:formatCode>
                <c:ptCount val="17"/>
                <c:pt idx="0">
                  <c:v>6</c:v>
                </c:pt>
                <c:pt idx="1">
                  <c:v>7</c:v>
                </c:pt>
                <c:pt idx="2" formatCode="General">
                  <c:v>7.1</c:v>
                </c:pt>
                <c:pt idx="3">
                  <c:v>7.2</c:v>
                </c:pt>
                <c:pt idx="4" formatCode="General">
                  <c:v>7.3</c:v>
                </c:pt>
                <c:pt idx="5">
                  <c:v>7.4</c:v>
                </c:pt>
                <c:pt idx="6" formatCode="General">
                  <c:v>7.5</c:v>
                </c:pt>
                <c:pt idx="7">
                  <c:v>7.6</c:v>
                </c:pt>
                <c:pt idx="8" formatCode="General">
                  <c:v>7.7</c:v>
                </c:pt>
                <c:pt idx="9">
                  <c:v>7.8</c:v>
                </c:pt>
                <c:pt idx="10" formatCode="General">
                  <c:v>7.9</c:v>
                </c:pt>
                <c:pt idx="11">
                  <c:v>8</c:v>
                </c:pt>
                <c:pt idx="12" formatCode="General">
                  <c:v>8.1</c:v>
                </c:pt>
                <c:pt idx="13">
                  <c:v>8.1999999999999993</c:v>
                </c:pt>
                <c:pt idx="14" formatCode="General">
                  <c:v>8.3000000000000007</c:v>
                </c:pt>
                <c:pt idx="15">
                  <c:v>8.4</c:v>
                </c:pt>
                <c:pt idx="16" formatCode="General">
                  <c:v>8.4999999999999893</c:v>
                </c:pt>
              </c:numCache>
            </c:numRef>
          </c:xVal>
          <c:yVal>
            <c:numRef>
              <c:f>電源損失!$B$26:$B$42</c:f>
              <c:numCache>
                <c:formatCode>0.00_ </c:formatCode>
                <c:ptCount val="17"/>
                <c:pt idx="0">
                  <c:v>0.15000000000000036</c:v>
                </c:pt>
                <c:pt idx="1">
                  <c:v>0.23000000000000043</c:v>
                </c:pt>
                <c:pt idx="6">
                  <c:v>0.28000000000000025</c:v>
                </c:pt>
                <c:pt idx="11">
                  <c:v>0.24000000000000021</c:v>
                </c:pt>
                <c:pt idx="16">
                  <c:v>0.3399999999999892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電源損失!$D$24</c:f>
              <c:strCache>
                <c:ptCount val="1"/>
                <c:pt idx="0">
                  <c:v>予想損失(V)</c:v>
                </c:pt>
              </c:strCache>
            </c:strRef>
          </c:tx>
          <c:spPr>
            <a:ln w="28575">
              <a:noFill/>
            </a:ln>
          </c:spPr>
          <c:xVal>
            <c:numRef>
              <c:f>電源損失!$C$25:$C$47</c:f>
              <c:numCache>
                <c:formatCode>General</c:formatCode>
                <c:ptCount val="23"/>
                <c:pt idx="0">
                  <c:v>6</c:v>
                </c:pt>
                <c:pt idx="1">
                  <c:v>6.1</c:v>
                </c:pt>
                <c:pt idx="2">
                  <c:v>6.2</c:v>
                </c:pt>
                <c:pt idx="3">
                  <c:v>6.3</c:v>
                </c:pt>
                <c:pt idx="4">
                  <c:v>6.4</c:v>
                </c:pt>
                <c:pt idx="5">
                  <c:v>6.5</c:v>
                </c:pt>
                <c:pt idx="6">
                  <c:v>6.6</c:v>
                </c:pt>
                <c:pt idx="7">
                  <c:v>6.7</c:v>
                </c:pt>
                <c:pt idx="8">
                  <c:v>6.8</c:v>
                </c:pt>
                <c:pt idx="9">
                  <c:v>6.9</c:v>
                </c:pt>
                <c:pt idx="10">
                  <c:v>7</c:v>
                </c:pt>
                <c:pt idx="11">
                  <c:v>7.1</c:v>
                </c:pt>
                <c:pt idx="12">
                  <c:v>7.2</c:v>
                </c:pt>
                <c:pt idx="13">
                  <c:v>7.3</c:v>
                </c:pt>
                <c:pt idx="14">
                  <c:v>7.4</c:v>
                </c:pt>
                <c:pt idx="15">
                  <c:v>7.4999999999999902</c:v>
                </c:pt>
                <c:pt idx="16">
                  <c:v>7.5999999999999899</c:v>
                </c:pt>
                <c:pt idx="17">
                  <c:v>7.6999999999999904</c:v>
                </c:pt>
                <c:pt idx="18">
                  <c:v>7.7999999999999901</c:v>
                </c:pt>
                <c:pt idx="19">
                  <c:v>7.8999999999999897</c:v>
                </c:pt>
                <c:pt idx="20">
                  <c:v>7.9999999999999902</c:v>
                </c:pt>
                <c:pt idx="21">
                  <c:v>8.0999999999999908</c:v>
                </c:pt>
                <c:pt idx="22">
                  <c:v>8.1999999999999904</c:v>
                </c:pt>
              </c:numCache>
            </c:numRef>
          </c:xVal>
          <c:yVal>
            <c:numRef>
              <c:f>電源損失!$D$25:$D$47</c:f>
              <c:numCache>
                <c:formatCode>General</c:formatCode>
                <c:ptCount val="23"/>
                <c:pt idx="0">
                  <c:v>0.1597171614782181</c:v>
                </c:pt>
                <c:pt idx="1">
                  <c:v>0.16442006255380093</c:v>
                </c:pt>
                <c:pt idx="2">
                  <c:v>0.16926144141299837</c:v>
                </c:pt>
                <c:pt idx="3">
                  <c:v>0.1742453755595143</c:v>
                </c:pt>
                <c:pt idx="4">
                  <c:v>0.17937606255989613</c:v>
                </c:pt>
                <c:pt idx="5">
                  <c:v>0.18465782357880703</c:v>
                </c:pt>
                <c:pt idx="6">
                  <c:v>0.19009510701839524</c:v>
                </c:pt>
                <c:pt idx="7">
                  <c:v>0.19569249226482521</c:v>
                </c:pt>
                <c:pt idx="8">
                  <c:v>0.20145469354512557</c:v>
                </c:pt>
                <c:pt idx="9">
                  <c:v>0.20738656389760357</c:v>
                </c:pt>
                <c:pt idx="10">
                  <c:v>0.21349309925916821</c:v>
                </c:pt>
                <c:pt idx="11">
                  <c:v>0.21977944267300598</c:v>
                </c:pt>
                <c:pt idx="12">
                  <c:v>0.226250888620152</c:v>
                </c:pt>
                <c:pt idx="13">
                  <c:v>0.23291288747860528</c:v>
                </c:pt>
                <c:pt idx="14">
                  <c:v>0.23977105011374339</c:v>
                </c:pt>
                <c:pt idx="15">
                  <c:v>0.24683115260390195</c:v>
                </c:pt>
                <c:pt idx="16">
                  <c:v>0.25409914110510357</c:v>
                </c:pt>
                <c:pt idx="17">
                  <c:v>0.26158113685902157</c:v>
                </c:pt>
                <c:pt idx="18">
                  <c:v>0.26928344134841264</c:v>
                </c:pt>
                <c:pt idx="19">
                  <c:v>0.27721254160434716</c:v>
                </c:pt>
                <c:pt idx="20">
                  <c:v>0.2853751156697143</c:v>
                </c:pt>
                <c:pt idx="21">
                  <c:v>0.29377803822359849</c:v>
                </c:pt>
                <c:pt idx="22">
                  <c:v>0.30242838637126951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08384"/>
        <c:axId val="59409920"/>
      </c:scatterChart>
      <c:valAx>
        <c:axId val="59408384"/>
        <c:scaling>
          <c:orientation val="minMax"/>
        </c:scaling>
        <c:delete val="0"/>
        <c:axPos val="b"/>
        <c:numFmt formatCode="0.0_ " sourceLinked="1"/>
        <c:majorTickMark val="out"/>
        <c:minorTickMark val="none"/>
        <c:tickLblPos val="nextTo"/>
        <c:crossAx val="59409920"/>
        <c:crosses val="autoZero"/>
        <c:crossBetween val="midCat"/>
      </c:valAx>
      <c:valAx>
        <c:axId val="59409920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594083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9525</xdr:rowOff>
    </xdr:from>
    <xdr:to>
      <xdr:col>12</xdr:col>
      <xdr:colOff>466725</xdr:colOff>
      <xdr:row>19</xdr:row>
      <xdr:rowOff>28575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20</xdr:row>
      <xdr:rowOff>19050</xdr:rowOff>
    </xdr:from>
    <xdr:to>
      <xdr:col>12</xdr:col>
      <xdr:colOff>457200</xdr:colOff>
      <xdr:row>36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</xdr:colOff>
      <xdr:row>37</xdr:row>
      <xdr:rowOff>47625</xdr:rowOff>
    </xdr:from>
    <xdr:to>
      <xdr:col>12</xdr:col>
      <xdr:colOff>476250</xdr:colOff>
      <xdr:row>53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361950</xdr:colOff>
      <xdr:row>49</xdr:row>
      <xdr:rowOff>95249</xdr:rowOff>
    </xdr:from>
    <xdr:to>
      <xdr:col>5</xdr:col>
      <xdr:colOff>1323974</xdr:colOff>
      <xdr:row>67</xdr:row>
      <xdr:rowOff>104774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28575</xdr:rowOff>
    </xdr:from>
    <xdr:to>
      <xdr:col>12</xdr:col>
      <xdr:colOff>466725</xdr:colOff>
      <xdr:row>19</xdr:row>
      <xdr:rowOff>28575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20</xdr:row>
      <xdr:rowOff>19050</xdr:rowOff>
    </xdr:from>
    <xdr:to>
      <xdr:col>12</xdr:col>
      <xdr:colOff>457200</xdr:colOff>
      <xdr:row>36</xdr:row>
      <xdr:rowOff>19050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</xdr:colOff>
      <xdr:row>37</xdr:row>
      <xdr:rowOff>47625</xdr:rowOff>
    </xdr:from>
    <xdr:to>
      <xdr:col>12</xdr:col>
      <xdr:colOff>476250</xdr:colOff>
      <xdr:row>53</xdr:row>
      <xdr:rowOff>47625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21</xdr:row>
      <xdr:rowOff>171449</xdr:rowOff>
    </xdr:from>
    <xdr:to>
      <xdr:col>12</xdr:col>
      <xdr:colOff>47625</xdr:colOff>
      <xdr:row>40</xdr:row>
      <xdr:rowOff>104775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7"/>
  <sheetViews>
    <sheetView tabSelected="1" workbookViewId="0">
      <selection activeCell="C25" sqref="C25"/>
    </sheetView>
  </sheetViews>
  <sheetFormatPr defaultRowHeight="13.5" x14ac:dyDescent="0.15"/>
  <cols>
    <col min="2" max="2" width="12.75" customWidth="1"/>
    <col min="3" max="3" width="17.875" customWidth="1"/>
    <col min="4" max="4" width="18.875" customWidth="1"/>
    <col min="5" max="5" width="17.75" customWidth="1"/>
    <col min="6" max="6" width="18" customWidth="1"/>
  </cols>
  <sheetData>
    <row r="3" spans="1:5" x14ac:dyDescent="0.15">
      <c r="A3" t="s">
        <v>0</v>
      </c>
    </row>
    <row r="4" spans="1:5" x14ac:dyDescent="0.15">
      <c r="A4" s="1" t="s">
        <v>8</v>
      </c>
      <c r="B4" s="1" t="s">
        <v>7</v>
      </c>
      <c r="C4" s="1" t="s">
        <v>6</v>
      </c>
      <c r="D4" s="1" t="s">
        <v>2</v>
      </c>
      <c r="E4" s="1" t="s">
        <v>1</v>
      </c>
    </row>
    <row r="5" spans="1:5" x14ac:dyDescent="0.15">
      <c r="A5" s="2">
        <v>6</v>
      </c>
      <c r="B5" s="5">
        <v>5.85</v>
      </c>
      <c r="C5" s="1">
        <v>5.18</v>
      </c>
      <c r="D5" s="1">
        <f t="shared" ref="D5" si="0">(C5)-($F$22)</f>
        <v>8.0000000000000071E-2</v>
      </c>
      <c r="E5" s="1">
        <f t="shared" ref="E5" si="1">((D5)/($F$22))*100</f>
        <v>1.5686274509803935</v>
      </c>
    </row>
    <row r="6" spans="1:5" x14ac:dyDescent="0.15">
      <c r="A6" s="2">
        <v>7</v>
      </c>
      <c r="B6" s="5">
        <v>6.77</v>
      </c>
      <c r="C6" s="1">
        <v>5.2</v>
      </c>
      <c r="D6" s="1">
        <f t="shared" ref="D6:D21" si="2">(C6)-($F$22)</f>
        <v>0.10000000000000053</v>
      </c>
      <c r="E6" s="1">
        <f t="shared" ref="E6:E21" si="3">((D6)/($F$22))*100</f>
        <v>1.960784313725501</v>
      </c>
    </row>
    <row r="7" spans="1:5" x14ac:dyDescent="0.15">
      <c r="A7" s="1">
        <v>7.1</v>
      </c>
      <c r="B7" s="5">
        <v>6.8802205573269939</v>
      </c>
      <c r="C7" s="1">
        <v>5.22</v>
      </c>
      <c r="D7" s="1">
        <f t="shared" si="2"/>
        <v>0.12000000000000011</v>
      </c>
      <c r="E7" s="1">
        <f t="shared" si="3"/>
        <v>2.3529411764705905</v>
      </c>
    </row>
    <row r="8" spans="1:5" x14ac:dyDescent="0.15">
      <c r="A8" s="2">
        <v>7.2</v>
      </c>
      <c r="B8" s="5">
        <v>6.9737491113798482</v>
      </c>
      <c r="C8" s="1">
        <v>5.25</v>
      </c>
      <c r="D8" s="1">
        <f t="shared" si="2"/>
        <v>0.15000000000000036</v>
      </c>
      <c r="E8" s="1">
        <f t="shared" si="3"/>
        <v>2.9411764705882426</v>
      </c>
    </row>
    <row r="9" spans="1:5" x14ac:dyDescent="0.15">
      <c r="A9" s="1">
        <v>7.3</v>
      </c>
      <c r="B9" s="5">
        <v>7.0670871125213948</v>
      </c>
      <c r="C9" s="1">
        <v>5.26</v>
      </c>
      <c r="D9" s="1">
        <f t="shared" si="2"/>
        <v>0.16000000000000014</v>
      </c>
      <c r="E9" s="1">
        <f t="shared" si="3"/>
        <v>3.1372549019607869</v>
      </c>
    </row>
    <row r="10" spans="1:5" x14ac:dyDescent="0.15">
      <c r="A10" s="2">
        <v>7.4</v>
      </c>
      <c r="B10" s="5">
        <v>7.1602289498862568</v>
      </c>
      <c r="C10" s="1">
        <v>5.28</v>
      </c>
      <c r="D10" s="1">
        <f t="shared" si="2"/>
        <v>0.1800000000000006</v>
      </c>
      <c r="E10" s="1">
        <f t="shared" si="3"/>
        <v>3.5294117647058942</v>
      </c>
    </row>
    <row r="11" spans="1:5" x14ac:dyDescent="0.15">
      <c r="A11" s="1">
        <v>7.5</v>
      </c>
      <c r="B11" s="5">
        <v>7.22</v>
      </c>
      <c r="C11" s="1">
        <v>5.3</v>
      </c>
      <c r="D11" s="1">
        <f t="shared" si="2"/>
        <v>0.20000000000000018</v>
      </c>
      <c r="E11" s="1">
        <f t="shared" si="3"/>
        <v>3.9215686274509838</v>
      </c>
    </row>
    <row r="12" spans="1:5" x14ac:dyDescent="0.15">
      <c r="A12" s="2">
        <v>7.6</v>
      </c>
      <c r="B12" s="5">
        <v>6.8802205573269939</v>
      </c>
      <c r="C12" s="1">
        <v>5.3</v>
      </c>
      <c r="D12" s="1">
        <f t="shared" si="2"/>
        <v>0.20000000000000018</v>
      </c>
      <c r="E12" s="1">
        <f t="shared" si="3"/>
        <v>3.9215686274509838</v>
      </c>
    </row>
    <row r="13" spans="1:5" x14ac:dyDescent="0.15">
      <c r="A13" s="1">
        <v>7.7</v>
      </c>
      <c r="B13" s="5">
        <v>6.9737491113798482</v>
      </c>
      <c r="C13" s="1">
        <v>5.3</v>
      </c>
      <c r="D13" s="1">
        <f t="shared" si="2"/>
        <v>0.20000000000000018</v>
      </c>
      <c r="E13" s="1">
        <f t="shared" si="3"/>
        <v>3.9215686274509838</v>
      </c>
    </row>
    <row r="14" spans="1:5" x14ac:dyDescent="0.15">
      <c r="A14" s="2">
        <v>7.8</v>
      </c>
      <c r="B14" s="5">
        <v>7.0670871125213948</v>
      </c>
      <c r="C14" s="1">
        <v>5.3</v>
      </c>
      <c r="D14" s="1">
        <f t="shared" si="2"/>
        <v>0.20000000000000018</v>
      </c>
      <c r="E14" s="1">
        <f t="shared" si="3"/>
        <v>3.9215686274509838</v>
      </c>
    </row>
    <row r="15" spans="1:5" x14ac:dyDescent="0.15">
      <c r="A15" s="1">
        <v>7.9</v>
      </c>
      <c r="B15" s="5">
        <v>7.1602289498862568</v>
      </c>
      <c r="C15" s="1">
        <v>5.3</v>
      </c>
      <c r="D15" s="1">
        <f t="shared" si="2"/>
        <v>0.20000000000000018</v>
      </c>
      <c r="E15" s="1">
        <f t="shared" si="3"/>
        <v>3.9215686274509838</v>
      </c>
    </row>
    <row r="16" spans="1:5" x14ac:dyDescent="0.15">
      <c r="A16" s="2">
        <v>8</v>
      </c>
      <c r="B16" s="5">
        <v>7.76</v>
      </c>
      <c r="C16" s="1">
        <v>5.3</v>
      </c>
      <c r="D16" s="1">
        <f t="shared" si="2"/>
        <v>0.20000000000000018</v>
      </c>
      <c r="E16" s="1">
        <f t="shared" si="3"/>
        <v>3.9215686274509838</v>
      </c>
    </row>
    <row r="17" spans="1:6" x14ac:dyDescent="0.15">
      <c r="A17" s="1">
        <v>8.1</v>
      </c>
      <c r="B17" s="5">
        <v>6.8802205573269939</v>
      </c>
      <c r="C17" s="1">
        <v>5.31</v>
      </c>
      <c r="D17" s="1">
        <f t="shared" si="2"/>
        <v>0.20999999999999996</v>
      </c>
      <c r="E17" s="1">
        <f t="shared" si="3"/>
        <v>4.117647058823529</v>
      </c>
    </row>
    <row r="18" spans="1:6" x14ac:dyDescent="0.15">
      <c r="A18" s="2">
        <v>8.1999999999999993</v>
      </c>
      <c r="B18" s="5">
        <v>6.9737491113798482</v>
      </c>
      <c r="C18" s="1">
        <v>5.31</v>
      </c>
      <c r="D18" s="1">
        <f t="shared" si="2"/>
        <v>0.20999999999999996</v>
      </c>
      <c r="E18" s="1">
        <f t="shared" si="3"/>
        <v>4.117647058823529</v>
      </c>
    </row>
    <row r="19" spans="1:6" x14ac:dyDescent="0.15">
      <c r="A19" s="1">
        <v>8.3000000000000007</v>
      </c>
      <c r="B19" s="5">
        <v>7.0670871125213948</v>
      </c>
      <c r="C19" s="1">
        <v>5.32</v>
      </c>
      <c r="D19" s="1">
        <f t="shared" si="2"/>
        <v>0.22000000000000064</v>
      </c>
      <c r="E19" s="1">
        <f t="shared" si="3"/>
        <v>4.3137254901960915</v>
      </c>
    </row>
    <row r="20" spans="1:6" x14ac:dyDescent="0.15">
      <c r="A20" s="2">
        <v>8.4</v>
      </c>
      <c r="B20" s="5">
        <v>7.1602289498862568</v>
      </c>
      <c r="C20" s="1">
        <v>5.33</v>
      </c>
      <c r="D20" s="1">
        <f t="shared" si="2"/>
        <v>0.23000000000000043</v>
      </c>
      <c r="E20" s="1">
        <f t="shared" si="3"/>
        <v>4.5098039215686363</v>
      </c>
    </row>
    <row r="21" spans="1:6" x14ac:dyDescent="0.15">
      <c r="A21" s="1">
        <v>8.4999999999999893</v>
      </c>
      <c r="B21" s="5">
        <v>8.16</v>
      </c>
      <c r="C21" s="1">
        <v>5.35</v>
      </c>
      <c r="D21" s="1">
        <f t="shared" si="2"/>
        <v>0.25</v>
      </c>
      <c r="E21" s="1">
        <f t="shared" si="3"/>
        <v>4.9019607843137258</v>
      </c>
      <c r="F21" t="s">
        <v>4</v>
      </c>
    </row>
    <row r="22" spans="1:6" x14ac:dyDescent="0.15">
      <c r="B22" s="3"/>
      <c r="C22" s="4"/>
      <c r="D22" s="4"/>
      <c r="E22" s="4"/>
      <c r="F22">
        <v>5.0999999999999996</v>
      </c>
    </row>
    <row r="23" spans="1:6" x14ac:dyDescent="0.15">
      <c r="B23" s="4"/>
      <c r="C23" s="4"/>
      <c r="D23" s="4"/>
      <c r="E23" s="4"/>
    </row>
    <row r="50" spans="1:5" x14ac:dyDescent="0.15">
      <c r="B50" s="3"/>
      <c r="C50" s="4"/>
      <c r="D50" s="4"/>
      <c r="E50" s="4"/>
    </row>
    <row r="51" spans="1:5" x14ac:dyDescent="0.15">
      <c r="A51" s="1" t="s">
        <v>8</v>
      </c>
      <c r="B51" s="1" t="s">
        <v>10</v>
      </c>
      <c r="C51" s="4"/>
      <c r="D51" s="4"/>
      <c r="E51" s="4"/>
    </row>
    <row r="52" spans="1:5" x14ac:dyDescent="0.15">
      <c r="A52" s="2">
        <v>6</v>
      </c>
      <c r="B52" s="5">
        <f>$A$5-$B$5</f>
        <v>0.15000000000000036</v>
      </c>
      <c r="C52" s="4"/>
      <c r="D52" s="4"/>
      <c r="E52" s="4"/>
    </row>
    <row r="53" spans="1:5" x14ac:dyDescent="0.15">
      <c r="A53" s="2">
        <v>7</v>
      </c>
      <c r="B53" s="5">
        <f>$A$6-$B$6</f>
        <v>0.23000000000000043</v>
      </c>
      <c r="C53" s="4"/>
      <c r="D53" s="4"/>
      <c r="E53" s="4"/>
    </row>
    <row r="54" spans="1:5" x14ac:dyDescent="0.15">
      <c r="A54" s="1">
        <v>7.1</v>
      </c>
      <c r="B54" s="5"/>
      <c r="C54" s="4"/>
      <c r="D54" s="4"/>
      <c r="E54" s="4"/>
    </row>
    <row r="55" spans="1:5" x14ac:dyDescent="0.15">
      <c r="A55" s="2">
        <v>7.2</v>
      </c>
      <c r="B55" s="5"/>
      <c r="C55" s="4"/>
      <c r="D55" s="4"/>
      <c r="E55" s="4"/>
    </row>
    <row r="56" spans="1:5" x14ac:dyDescent="0.15">
      <c r="A56" s="1">
        <v>7.3</v>
      </c>
      <c r="B56" s="5"/>
      <c r="C56" s="4"/>
      <c r="D56" s="4"/>
      <c r="E56" s="4"/>
    </row>
    <row r="57" spans="1:5" x14ac:dyDescent="0.15">
      <c r="A57" s="2">
        <v>7.4</v>
      </c>
      <c r="B57" s="5"/>
      <c r="C57" s="4"/>
      <c r="D57" s="4"/>
      <c r="E57" s="4"/>
    </row>
    <row r="58" spans="1:5" x14ac:dyDescent="0.15">
      <c r="A58" s="1">
        <v>7.5</v>
      </c>
      <c r="B58" s="5">
        <f>$A$11-$B$11</f>
        <v>0.28000000000000025</v>
      </c>
      <c r="C58" s="4"/>
      <c r="D58" s="4"/>
      <c r="E58" s="4"/>
    </row>
    <row r="59" spans="1:5" x14ac:dyDescent="0.15">
      <c r="A59" s="2">
        <v>7.6</v>
      </c>
      <c r="B59" s="5"/>
      <c r="C59" s="4"/>
      <c r="D59" s="4"/>
      <c r="E59" s="4"/>
    </row>
    <row r="60" spans="1:5" x14ac:dyDescent="0.15">
      <c r="A60" s="1">
        <v>7.7</v>
      </c>
      <c r="B60" s="5"/>
      <c r="C60" s="4"/>
      <c r="D60" s="4"/>
      <c r="E60" s="4"/>
    </row>
    <row r="61" spans="1:5" x14ac:dyDescent="0.15">
      <c r="A61" s="2">
        <v>7.8</v>
      </c>
      <c r="B61" s="5"/>
      <c r="C61" s="4"/>
      <c r="D61" s="4"/>
      <c r="E61" s="4"/>
    </row>
    <row r="62" spans="1:5" x14ac:dyDescent="0.15">
      <c r="A62" s="1">
        <v>7.9</v>
      </c>
      <c r="B62" s="5"/>
      <c r="C62" s="4"/>
      <c r="D62" s="4"/>
      <c r="E62" s="4"/>
    </row>
    <row r="63" spans="1:5" x14ac:dyDescent="0.15">
      <c r="A63" s="2">
        <v>8</v>
      </c>
      <c r="B63" s="5">
        <f>$A$16-$B$16</f>
        <v>0.24000000000000021</v>
      </c>
      <c r="C63" s="4"/>
      <c r="D63" s="4"/>
      <c r="E63" s="4"/>
    </row>
    <row r="64" spans="1:5" x14ac:dyDescent="0.15">
      <c r="A64" s="1">
        <v>8.1</v>
      </c>
      <c r="B64" s="5"/>
      <c r="C64" s="4"/>
      <c r="D64" s="4"/>
      <c r="E64" s="4"/>
    </row>
    <row r="65" spans="1:5" x14ac:dyDescent="0.15">
      <c r="A65" s="2">
        <v>8.1999999999999993</v>
      </c>
      <c r="B65" s="5"/>
      <c r="C65" s="4"/>
      <c r="D65" s="4"/>
      <c r="E65" s="4"/>
    </row>
    <row r="66" spans="1:5" x14ac:dyDescent="0.15">
      <c r="A66" s="1">
        <v>8.3000000000000007</v>
      </c>
      <c r="B66" s="5"/>
    </row>
    <row r="67" spans="1:5" x14ac:dyDescent="0.15">
      <c r="A67" s="2">
        <v>8.4</v>
      </c>
      <c r="B67" s="5"/>
    </row>
    <row r="68" spans="1:5" x14ac:dyDescent="0.15">
      <c r="A68" s="1">
        <v>8.4999999999999893</v>
      </c>
      <c r="B68" s="5">
        <f>$A$21-$B$21</f>
        <v>0.3399999999999892</v>
      </c>
    </row>
    <row r="69" spans="1:5" x14ac:dyDescent="0.15">
      <c r="A69" s="6"/>
    </row>
    <row r="70" spans="1:5" x14ac:dyDescent="0.15">
      <c r="A70" t="s">
        <v>11</v>
      </c>
    </row>
    <row r="71" spans="1:5" x14ac:dyDescent="0.15">
      <c r="A71" t="s">
        <v>14</v>
      </c>
      <c r="B71" t="s">
        <v>13</v>
      </c>
      <c r="C71" t="s">
        <v>12</v>
      </c>
    </row>
    <row r="72" spans="1:5" x14ac:dyDescent="0.15">
      <c r="A72" s="1">
        <v>6</v>
      </c>
      <c r="B72" s="1">
        <f>0.028*EXP(0.2902*(A72))</f>
        <v>0.1597171614782181</v>
      </c>
      <c r="C72" s="1">
        <f>A72-B72</f>
        <v>5.840282838521782</v>
      </c>
    </row>
    <row r="73" spans="1:5" x14ac:dyDescent="0.15">
      <c r="A73" s="1">
        <v>6.1</v>
      </c>
      <c r="B73" s="1">
        <f t="shared" ref="B73:B97" si="4">0.028*EXP(0.2902*(A73))</f>
        <v>0.16442006255380093</v>
      </c>
      <c r="C73" s="1">
        <f t="shared" ref="C73:C92" si="5">A73-B73</f>
        <v>5.9355799374461986</v>
      </c>
    </row>
    <row r="74" spans="1:5" x14ac:dyDescent="0.15">
      <c r="A74" s="1">
        <v>6.2</v>
      </c>
      <c r="B74" s="1">
        <f t="shared" si="4"/>
        <v>0.16926144141299837</v>
      </c>
      <c r="C74" s="1">
        <f t="shared" si="5"/>
        <v>6.0307385585870019</v>
      </c>
    </row>
    <row r="75" spans="1:5" x14ac:dyDescent="0.15">
      <c r="A75" s="1">
        <v>6.3</v>
      </c>
      <c r="B75" s="1">
        <f t="shared" si="4"/>
        <v>0.1742453755595143</v>
      </c>
      <c r="C75" s="1">
        <f t="shared" si="5"/>
        <v>6.1257546244404857</v>
      </c>
    </row>
    <row r="76" spans="1:5" x14ac:dyDescent="0.15">
      <c r="A76" s="1">
        <v>6.4</v>
      </c>
      <c r="B76" s="1">
        <f t="shared" si="4"/>
        <v>0.17937606255989613</v>
      </c>
      <c r="C76" s="1">
        <f t="shared" si="5"/>
        <v>6.220623937440104</v>
      </c>
    </row>
    <row r="77" spans="1:5" x14ac:dyDescent="0.15">
      <c r="A77" s="1">
        <v>6.5</v>
      </c>
      <c r="B77" s="1">
        <f t="shared" si="4"/>
        <v>0.18465782357880703</v>
      </c>
      <c r="C77" s="1">
        <f t="shared" si="5"/>
        <v>6.3153421764211926</v>
      </c>
    </row>
    <row r="78" spans="1:5" x14ac:dyDescent="0.15">
      <c r="A78" s="1">
        <v>6.6</v>
      </c>
      <c r="B78" s="1">
        <f t="shared" si="4"/>
        <v>0.19009510701839524</v>
      </c>
      <c r="C78" s="1">
        <f t="shared" si="5"/>
        <v>6.4099048929816043</v>
      </c>
      <c r="E78" s="4"/>
    </row>
    <row r="79" spans="1:5" x14ac:dyDescent="0.15">
      <c r="A79" s="1">
        <v>6.7</v>
      </c>
      <c r="B79" s="1">
        <f t="shared" si="4"/>
        <v>0.19569249226482521</v>
      </c>
      <c r="C79" s="1">
        <f t="shared" si="5"/>
        <v>6.5043075077351746</v>
      </c>
      <c r="E79" s="4"/>
    </row>
    <row r="80" spans="1:5" x14ac:dyDescent="0.15">
      <c r="A80" s="1">
        <v>6.8</v>
      </c>
      <c r="B80" s="1">
        <f t="shared" si="4"/>
        <v>0.20145469354512557</v>
      </c>
      <c r="C80" s="1">
        <f t="shared" si="5"/>
        <v>6.5985453064548745</v>
      </c>
      <c r="E80" s="4"/>
    </row>
    <row r="81" spans="1:5" x14ac:dyDescent="0.15">
      <c r="A81" s="1">
        <v>6.9</v>
      </c>
      <c r="B81" s="1">
        <f t="shared" si="4"/>
        <v>0.20738656389760357</v>
      </c>
      <c r="C81" s="1">
        <f t="shared" si="5"/>
        <v>6.6926134361023966</v>
      </c>
      <c r="E81" s="4"/>
    </row>
    <row r="82" spans="1:5" x14ac:dyDescent="0.15">
      <c r="A82" s="1">
        <v>7</v>
      </c>
      <c r="B82" s="1">
        <f t="shared" si="4"/>
        <v>0.21349309925916821</v>
      </c>
      <c r="C82" s="1">
        <f t="shared" si="5"/>
        <v>6.7865069007408314</v>
      </c>
      <c r="E82" s="4"/>
    </row>
    <row r="83" spans="1:5" x14ac:dyDescent="0.15">
      <c r="A83" s="1">
        <v>7.1</v>
      </c>
      <c r="B83" s="1">
        <f t="shared" si="4"/>
        <v>0.21977944267300598</v>
      </c>
      <c r="C83" s="1">
        <v>6.8802205573269939</v>
      </c>
      <c r="E83" s="4"/>
    </row>
    <row r="84" spans="1:5" x14ac:dyDescent="0.15">
      <c r="A84" s="1">
        <v>7.2</v>
      </c>
      <c r="B84" s="1">
        <f t="shared" si="4"/>
        <v>0.226250888620152</v>
      </c>
      <c r="C84" s="1">
        <v>6.9737491113798482</v>
      </c>
      <c r="E84" s="4"/>
    </row>
    <row r="85" spans="1:5" x14ac:dyDescent="0.15">
      <c r="A85" s="1">
        <v>7.3</v>
      </c>
      <c r="B85" s="1">
        <f t="shared" si="4"/>
        <v>0.23291288747860528</v>
      </c>
      <c r="C85" s="1">
        <v>7.0670871125213948</v>
      </c>
      <c r="E85" s="4"/>
    </row>
    <row r="86" spans="1:5" x14ac:dyDescent="0.15">
      <c r="A86" s="1">
        <v>7.4</v>
      </c>
      <c r="B86" s="1">
        <f t="shared" si="4"/>
        <v>0.23977105011374339</v>
      </c>
      <c r="C86" s="1">
        <v>7.1602289498862568</v>
      </c>
      <c r="E86" s="4"/>
    </row>
    <row r="87" spans="1:5" x14ac:dyDescent="0.15">
      <c r="A87" s="1">
        <v>7.4999999999999902</v>
      </c>
      <c r="B87" s="1">
        <f t="shared" si="4"/>
        <v>0.24683115260390195</v>
      </c>
      <c r="C87" s="1">
        <f t="shared" si="5"/>
        <v>7.253168847396088</v>
      </c>
      <c r="E87" s="4"/>
    </row>
    <row r="88" spans="1:5" x14ac:dyDescent="0.15">
      <c r="A88" s="1">
        <v>7.5999999999999899</v>
      </c>
      <c r="B88" s="1">
        <f t="shared" si="4"/>
        <v>0.25409914110510357</v>
      </c>
      <c r="C88" s="1">
        <v>6.8802205573269939</v>
      </c>
      <c r="E88" s="4"/>
    </row>
    <row r="89" spans="1:5" x14ac:dyDescent="0.15">
      <c r="A89" s="1">
        <v>7.6999999999999904</v>
      </c>
      <c r="B89" s="1">
        <f t="shared" si="4"/>
        <v>0.26158113685902157</v>
      </c>
      <c r="C89" s="1">
        <v>6.9737491113798482</v>
      </c>
      <c r="E89" s="4"/>
    </row>
    <row r="90" spans="1:5" x14ac:dyDescent="0.15">
      <c r="A90" s="1">
        <v>7.7999999999999901</v>
      </c>
      <c r="B90" s="1">
        <f t="shared" si="4"/>
        <v>0.26928344134841264</v>
      </c>
      <c r="C90" s="1">
        <v>7.0670871125213948</v>
      </c>
      <c r="E90" s="4"/>
    </row>
    <row r="91" spans="1:5" x14ac:dyDescent="0.15">
      <c r="A91" s="1">
        <v>7.8999999999999897</v>
      </c>
      <c r="B91" s="1">
        <f t="shared" si="4"/>
        <v>0.27721254160434716</v>
      </c>
      <c r="C91" s="1">
        <v>7.1602289498862568</v>
      </c>
      <c r="E91" s="4"/>
    </row>
    <row r="92" spans="1:5" x14ac:dyDescent="0.15">
      <c r="A92" s="1">
        <v>7.9999999999999902</v>
      </c>
      <c r="B92" s="1">
        <f t="shared" si="4"/>
        <v>0.2853751156697143</v>
      </c>
      <c r="C92" s="1">
        <f t="shared" si="5"/>
        <v>7.7146248843302763</v>
      </c>
      <c r="E92" s="4"/>
    </row>
    <row r="93" spans="1:5" x14ac:dyDescent="0.15">
      <c r="A93" s="1">
        <v>8.0999999999999908</v>
      </c>
      <c r="B93" s="1">
        <f t="shared" si="4"/>
        <v>0.29377803822359849</v>
      </c>
      <c r="C93" s="1">
        <v>6.8802205573269939</v>
      </c>
      <c r="E93" s="4"/>
    </row>
    <row r="94" spans="1:5" x14ac:dyDescent="0.15">
      <c r="A94" s="1">
        <v>8.1999999999999904</v>
      </c>
      <c r="B94" s="1">
        <f t="shared" si="4"/>
        <v>0.30242838637126951</v>
      </c>
      <c r="C94" s="1">
        <v>6.9737491113798482</v>
      </c>
      <c r="E94" s="4"/>
    </row>
    <row r="95" spans="1:5" x14ac:dyDescent="0.15">
      <c r="A95" s="1">
        <v>8.2999999999999901</v>
      </c>
      <c r="B95" s="1">
        <f t="shared" si="4"/>
        <v>0.31133344560465803</v>
      </c>
      <c r="C95" s="1">
        <v>7.0670871125213948</v>
      </c>
      <c r="E95" s="4"/>
    </row>
    <row r="96" spans="1:5" x14ac:dyDescent="0.15">
      <c r="A96" s="1">
        <v>8.3999999999999897</v>
      </c>
      <c r="B96" s="1">
        <f t="shared" si="4"/>
        <v>0.32050071593833929</v>
      </c>
      <c r="C96" s="1">
        <v>7.1602289498862568</v>
      </c>
      <c r="E96" s="4"/>
    </row>
    <row r="97" spans="1:5" x14ac:dyDescent="0.15">
      <c r="A97" s="1">
        <v>8.4999999999999893</v>
      </c>
      <c r="B97" s="1">
        <f t="shared" si="4"/>
        <v>0.32993791822619145</v>
      </c>
      <c r="C97" s="1">
        <f t="shared" ref="C97" si="6">A97-B97</f>
        <v>8.1700620817737981</v>
      </c>
      <c r="E97" s="4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3"/>
  <sheetViews>
    <sheetView workbookViewId="0">
      <selection activeCell="C33" sqref="C33"/>
    </sheetView>
  </sheetViews>
  <sheetFormatPr defaultRowHeight="13.5" x14ac:dyDescent="0.15"/>
  <cols>
    <col min="2" max="2" width="12.375" customWidth="1"/>
    <col min="3" max="3" width="17.875" customWidth="1"/>
    <col min="4" max="4" width="18.875" customWidth="1"/>
    <col min="5" max="5" width="17.75" customWidth="1"/>
    <col min="6" max="6" width="18" customWidth="1"/>
  </cols>
  <sheetData>
    <row r="3" spans="1:5" x14ac:dyDescent="0.15">
      <c r="A3" t="s">
        <v>3</v>
      </c>
    </row>
    <row r="4" spans="1:5" x14ac:dyDescent="0.15">
      <c r="A4" s="1" t="s">
        <v>8</v>
      </c>
      <c r="B4" s="1" t="s">
        <v>9</v>
      </c>
      <c r="C4" s="1" t="s">
        <v>5</v>
      </c>
      <c r="D4" s="1" t="s">
        <v>2</v>
      </c>
      <c r="E4" s="1" t="s">
        <v>1</v>
      </c>
    </row>
    <row r="5" spans="1:5" x14ac:dyDescent="0.15">
      <c r="A5" s="2">
        <v>6</v>
      </c>
      <c r="B5" s="5">
        <v>5.85</v>
      </c>
      <c r="C5" s="1">
        <v>5.0999999999999996</v>
      </c>
      <c r="D5" s="1">
        <f t="shared" ref="D5" si="0">(C5)-($F$22)</f>
        <v>-1</v>
      </c>
      <c r="E5" s="1">
        <f t="shared" ref="E5" si="1">((D5)/($F$22))*100</f>
        <v>-16.393442622950822</v>
      </c>
    </row>
    <row r="6" spans="1:5" x14ac:dyDescent="0.15">
      <c r="A6" s="2">
        <v>7</v>
      </c>
      <c r="B6" s="5">
        <v>6.77</v>
      </c>
      <c r="C6" s="1">
        <v>6</v>
      </c>
      <c r="D6" s="1">
        <f t="shared" ref="D6:D21" si="2">(C6)-($F$22)</f>
        <v>-9.9999999999999645E-2</v>
      </c>
      <c r="E6" s="1">
        <f t="shared" ref="E6:E21" si="3">((D6)/($F$22))*100</f>
        <v>-1.6393442622950762</v>
      </c>
    </row>
    <row r="7" spans="1:5" x14ac:dyDescent="0.15">
      <c r="A7" s="1">
        <v>7.1</v>
      </c>
      <c r="B7" s="5">
        <v>6.8802205573269903</v>
      </c>
      <c r="C7" s="1">
        <v>6.2</v>
      </c>
      <c r="D7" s="1">
        <f t="shared" si="2"/>
        <v>0.10000000000000053</v>
      </c>
      <c r="E7" s="1">
        <f t="shared" si="3"/>
        <v>1.6393442622950907</v>
      </c>
    </row>
    <row r="8" spans="1:5" x14ac:dyDescent="0.15">
      <c r="A8" s="2">
        <v>7.2</v>
      </c>
      <c r="B8" s="5">
        <v>6.9737491113798482</v>
      </c>
      <c r="C8" s="1">
        <v>6.3</v>
      </c>
      <c r="D8" s="1">
        <f t="shared" si="2"/>
        <v>0.20000000000000018</v>
      </c>
      <c r="E8" s="1">
        <f t="shared" si="3"/>
        <v>3.2786885245901667</v>
      </c>
    </row>
    <row r="9" spans="1:5" x14ac:dyDescent="0.15">
      <c r="A9" s="1">
        <v>7.3</v>
      </c>
      <c r="B9" s="5">
        <v>7.0670871125213948</v>
      </c>
      <c r="C9" s="1">
        <v>6.4</v>
      </c>
      <c r="D9" s="1">
        <f t="shared" si="2"/>
        <v>0.30000000000000071</v>
      </c>
      <c r="E9" s="1">
        <f t="shared" si="3"/>
        <v>4.9180327868852576</v>
      </c>
    </row>
    <row r="10" spans="1:5" x14ac:dyDescent="0.15">
      <c r="A10" s="2">
        <v>7.4</v>
      </c>
      <c r="B10" s="5">
        <v>7.1602289498862568</v>
      </c>
      <c r="C10" s="1">
        <v>6.4</v>
      </c>
      <c r="D10" s="1">
        <f t="shared" si="2"/>
        <v>0.30000000000000071</v>
      </c>
      <c r="E10" s="1">
        <f t="shared" si="3"/>
        <v>4.9180327868852576</v>
      </c>
    </row>
    <row r="11" spans="1:5" x14ac:dyDescent="0.15">
      <c r="A11" s="1">
        <v>7.5</v>
      </c>
      <c r="B11" s="5">
        <v>7.22</v>
      </c>
      <c r="C11" s="1">
        <v>6.5</v>
      </c>
      <c r="D11" s="1">
        <f t="shared" si="2"/>
        <v>0.40000000000000036</v>
      </c>
      <c r="E11" s="1">
        <f t="shared" si="3"/>
        <v>6.5573770491803334</v>
      </c>
    </row>
    <row r="12" spans="1:5" x14ac:dyDescent="0.15">
      <c r="A12" s="2">
        <v>7.6</v>
      </c>
      <c r="B12" s="5">
        <v>6.8802205573269939</v>
      </c>
      <c r="C12" s="1">
        <v>6.5</v>
      </c>
      <c r="D12" s="1">
        <f t="shared" si="2"/>
        <v>0.40000000000000036</v>
      </c>
      <c r="E12" s="1">
        <f t="shared" si="3"/>
        <v>6.5573770491803334</v>
      </c>
    </row>
    <row r="13" spans="1:5" x14ac:dyDescent="0.15">
      <c r="A13" s="1">
        <v>7.7</v>
      </c>
      <c r="B13" s="5">
        <v>6.9737491113798482</v>
      </c>
      <c r="C13" s="1">
        <v>6.5</v>
      </c>
      <c r="D13" s="1">
        <f t="shared" si="2"/>
        <v>0.40000000000000036</v>
      </c>
      <c r="E13" s="1">
        <f t="shared" si="3"/>
        <v>6.5573770491803334</v>
      </c>
    </row>
    <row r="14" spans="1:5" x14ac:dyDescent="0.15">
      <c r="A14" s="2">
        <v>7.8</v>
      </c>
      <c r="B14" s="5">
        <v>7.0670871125213948</v>
      </c>
      <c r="C14" s="1">
        <v>6.5</v>
      </c>
      <c r="D14" s="1">
        <f t="shared" si="2"/>
        <v>0.40000000000000036</v>
      </c>
      <c r="E14" s="1">
        <f t="shared" si="3"/>
        <v>6.5573770491803334</v>
      </c>
    </row>
    <row r="15" spans="1:5" x14ac:dyDescent="0.15">
      <c r="A15" s="1">
        <v>7.9</v>
      </c>
      <c r="B15" s="5">
        <v>7.1602289498862568</v>
      </c>
      <c r="C15" s="1">
        <v>6.5</v>
      </c>
      <c r="D15" s="1">
        <f t="shared" si="2"/>
        <v>0.40000000000000036</v>
      </c>
      <c r="E15" s="1">
        <f t="shared" si="3"/>
        <v>6.5573770491803334</v>
      </c>
    </row>
    <row r="16" spans="1:5" x14ac:dyDescent="0.15">
      <c r="A16" s="2">
        <v>8</v>
      </c>
      <c r="B16" s="5">
        <v>7.76</v>
      </c>
      <c r="C16" s="1">
        <v>6.5</v>
      </c>
      <c r="D16" s="1">
        <f t="shared" si="2"/>
        <v>0.40000000000000036</v>
      </c>
      <c r="E16" s="1">
        <f t="shared" si="3"/>
        <v>6.5573770491803334</v>
      </c>
    </row>
    <row r="17" spans="1:6" x14ac:dyDescent="0.15">
      <c r="A17" s="1">
        <v>8.1</v>
      </c>
      <c r="B17" s="5">
        <v>6.8802205573269939</v>
      </c>
      <c r="C17" s="1">
        <v>6.5</v>
      </c>
      <c r="D17" s="1">
        <f t="shared" si="2"/>
        <v>0.40000000000000036</v>
      </c>
      <c r="E17" s="1">
        <f t="shared" si="3"/>
        <v>6.5573770491803334</v>
      </c>
    </row>
    <row r="18" spans="1:6" x14ac:dyDescent="0.15">
      <c r="A18" s="2">
        <v>8.1999999999999993</v>
      </c>
      <c r="B18" s="5">
        <v>6.9737491113798482</v>
      </c>
      <c r="C18" s="1">
        <v>6.5</v>
      </c>
      <c r="D18" s="1">
        <f t="shared" si="2"/>
        <v>0.40000000000000036</v>
      </c>
      <c r="E18" s="1">
        <f t="shared" si="3"/>
        <v>6.5573770491803334</v>
      </c>
    </row>
    <row r="19" spans="1:6" x14ac:dyDescent="0.15">
      <c r="A19" s="1">
        <v>8.3000000000000007</v>
      </c>
      <c r="B19" s="5">
        <v>7.0670871125213948</v>
      </c>
      <c r="C19" s="1">
        <v>6.5</v>
      </c>
      <c r="D19" s="1">
        <f t="shared" si="2"/>
        <v>0.40000000000000036</v>
      </c>
      <c r="E19" s="1">
        <f t="shared" si="3"/>
        <v>6.5573770491803334</v>
      </c>
    </row>
    <row r="20" spans="1:6" x14ac:dyDescent="0.15">
      <c r="A20" s="2">
        <v>8.4</v>
      </c>
      <c r="B20" s="5">
        <v>7.1602289498862568</v>
      </c>
      <c r="C20" s="1">
        <v>6.5</v>
      </c>
      <c r="D20" s="1">
        <f t="shared" si="2"/>
        <v>0.40000000000000036</v>
      </c>
      <c r="E20" s="1">
        <f t="shared" si="3"/>
        <v>6.5573770491803334</v>
      </c>
    </row>
    <row r="21" spans="1:6" x14ac:dyDescent="0.15">
      <c r="A21" s="1">
        <v>8.4999999999999893</v>
      </c>
      <c r="B21" s="5">
        <v>8.16</v>
      </c>
      <c r="C21" s="1">
        <v>6.5</v>
      </c>
      <c r="D21" s="1">
        <f t="shared" si="2"/>
        <v>0.40000000000000036</v>
      </c>
      <c r="E21" s="1">
        <f t="shared" si="3"/>
        <v>6.5573770491803334</v>
      </c>
      <c r="F21" t="s">
        <v>4</v>
      </c>
    </row>
    <row r="22" spans="1:6" x14ac:dyDescent="0.15">
      <c r="B22" s="3"/>
      <c r="C22" s="4"/>
      <c r="D22" s="4"/>
      <c r="E22" s="4"/>
      <c r="F22">
        <v>6.1</v>
      </c>
    </row>
    <row r="52" spans="2:5" x14ac:dyDescent="0.15">
      <c r="B52" s="3"/>
      <c r="C52" s="4"/>
      <c r="D52" s="4"/>
      <c r="E52" s="4"/>
    </row>
    <row r="53" spans="2:5" x14ac:dyDescent="0.15">
      <c r="B53" s="4"/>
      <c r="C53" s="4"/>
      <c r="D53" s="4"/>
      <c r="E53" s="4"/>
    </row>
    <row r="54" spans="2:5" x14ac:dyDescent="0.15">
      <c r="B54" s="3"/>
      <c r="C54" s="4"/>
      <c r="D54" s="4"/>
      <c r="E54" s="4"/>
    </row>
    <row r="55" spans="2:5" x14ac:dyDescent="0.15">
      <c r="B55" s="4"/>
      <c r="C55" s="4"/>
      <c r="D55" s="4"/>
      <c r="E55" s="4"/>
    </row>
    <row r="56" spans="2:5" x14ac:dyDescent="0.15">
      <c r="B56" s="3"/>
      <c r="C56" s="4"/>
      <c r="D56" s="4"/>
      <c r="E56" s="4"/>
    </row>
    <row r="57" spans="2:5" x14ac:dyDescent="0.15">
      <c r="B57" s="4"/>
      <c r="C57" s="4"/>
      <c r="D57" s="4"/>
      <c r="E57" s="4"/>
    </row>
    <row r="58" spans="2:5" x14ac:dyDescent="0.15">
      <c r="B58" s="3"/>
      <c r="C58" s="4"/>
      <c r="D58" s="4"/>
      <c r="E58" s="4"/>
    </row>
    <row r="59" spans="2:5" x14ac:dyDescent="0.15">
      <c r="B59" s="4"/>
      <c r="C59" s="4"/>
      <c r="D59" s="4"/>
      <c r="E59" s="4"/>
    </row>
    <row r="60" spans="2:5" x14ac:dyDescent="0.15">
      <c r="B60" s="3"/>
      <c r="C60" s="4"/>
      <c r="D60" s="4"/>
      <c r="E60" s="4"/>
    </row>
    <row r="61" spans="2:5" x14ac:dyDescent="0.15">
      <c r="B61" s="4"/>
      <c r="C61" s="4"/>
      <c r="D61" s="4"/>
      <c r="E61" s="4"/>
    </row>
    <row r="62" spans="2:5" x14ac:dyDescent="0.15">
      <c r="B62" s="3"/>
      <c r="C62" s="4"/>
      <c r="D62" s="4"/>
      <c r="E62" s="4"/>
    </row>
    <row r="63" spans="2:5" x14ac:dyDescent="0.15">
      <c r="B63" s="4"/>
      <c r="C63" s="4"/>
      <c r="D63" s="4"/>
      <c r="E63" s="4"/>
    </row>
    <row r="64" spans="2:5" x14ac:dyDescent="0.15">
      <c r="B64" s="3"/>
      <c r="C64" s="4"/>
      <c r="D64" s="4"/>
      <c r="E64" s="4"/>
    </row>
    <row r="65" spans="2:5" x14ac:dyDescent="0.15">
      <c r="B65" s="4"/>
      <c r="C65" s="4"/>
      <c r="D65" s="4"/>
      <c r="E65" s="4"/>
    </row>
    <row r="66" spans="2:5" x14ac:dyDescent="0.15">
      <c r="B66" s="3"/>
      <c r="C66" s="4"/>
      <c r="D66" s="4"/>
      <c r="E66" s="4"/>
    </row>
    <row r="67" spans="2:5" x14ac:dyDescent="0.15">
      <c r="B67" s="4"/>
      <c r="C67" s="4"/>
      <c r="D67" s="4"/>
      <c r="E67" s="4"/>
    </row>
    <row r="68" spans="2:5" x14ac:dyDescent="0.15">
      <c r="B68" s="3"/>
      <c r="C68" s="4"/>
      <c r="D68" s="4"/>
      <c r="E68" s="4"/>
    </row>
    <row r="69" spans="2:5" x14ac:dyDescent="0.15">
      <c r="B69" s="4"/>
      <c r="C69" s="4"/>
      <c r="D69" s="4"/>
      <c r="E69" s="4"/>
    </row>
    <row r="70" spans="2:5" x14ac:dyDescent="0.15">
      <c r="B70" s="3"/>
      <c r="C70" s="4"/>
      <c r="D70" s="4"/>
      <c r="E70" s="4"/>
    </row>
    <row r="71" spans="2:5" x14ac:dyDescent="0.15">
      <c r="B71" s="4"/>
      <c r="C71" s="4"/>
      <c r="D71" s="4"/>
      <c r="E71" s="4"/>
    </row>
    <row r="72" spans="2:5" x14ac:dyDescent="0.15">
      <c r="B72" s="3"/>
      <c r="C72" s="4"/>
      <c r="D72" s="4"/>
      <c r="E72" s="4"/>
    </row>
    <row r="73" spans="2:5" x14ac:dyDescent="0.15">
      <c r="B73" s="4"/>
      <c r="C73" s="4"/>
      <c r="D73" s="4"/>
      <c r="E73" s="4"/>
    </row>
    <row r="74" spans="2:5" x14ac:dyDescent="0.15">
      <c r="B74" s="3"/>
      <c r="C74" s="4"/>
      <c r="D74" s="4"/>
      <c r="E74" s="4"/>
    </row>
    <row r="75" spans="2:5" x14ac:dyDescent="0.15">
      <c r="B75" s="4"/>
      <c r="C75" s="4"/>
      <c r="D75" s="4"/>
      <c r="E75" s="4"/>
    </row>
    <row r="76" spans="2:5" x14ac:dyDescent="0.15">
      <c r="B76" s="3"/>
      <c r="C76" s="4"/>
      <c r="D76" s="4"/>
      <c r="E76" s="4"/>
    </row>
    <row r="77" spans="2:5" x14ac:dyDescent="0.15">
      <c r="B77" s="4"/>
      <c r="C77" s="4"/>
      <c r="D77" s="4"/>
      <c r="E77" s="4"/>
    </row>
    <row r="78" spans="2:5" x14ac:dyDescent="0.15">
      <c r="B78" s="3"/>
      <c r="C78" s="4"/>
      <c r="D78" s="4"/>
      <c r="E78" s="4"/>
    </row>
    <row r="79" spans="2:5" x14ac:dyDescent="0.15">
      <c r="B79" s="4"/>
      <c r="C79" s="4"/>
      <c r="D79" s="4"/>
      <c r="E79" s="4"/>
    </row>
    <row r="80" spans="2:5" x14ac:dyDescent="0.15">
      <c r="B80" s="3"/>
      <c r="C80" s="4"/>
      <c r="D80" s="4"/>
      <c r="E80" s="4"/>
    </row>
    <row r="81" spans="2:5" x14ac:dyDescent="0.15">
      <c r="B81" s="4"/>
      <c r="C81" s="4"/>
      <c r="D81" s="4"/>
      <c r="E81" s="4"/>
    </row>
    <row r="82" spans="2:5" x14ac:dyDescent="0.15">
      <c r="B82" s="3"/>
      <c r="C82" s="4"/>
      <c r="D82" s="4"/>
      <c r="E82" s="4"/>
    </row>
    <row r="83" spans="2:5" x14ac:dyDescent="0.15">
      <c r="B83" s="4"/>
      <c r="C83" s="4"/>
      <c r="D83" s="4"/>
      <c r="E83" s="4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3"/>
  <sheetViews>
    <sheetView topLeftCell="A22" workbookViewId="0">
      <selection activeCell="H47" sqref="H47"/>
    </sheetView>
  </sheetViews>
  <sheetFormatPr defaultRowHeight="13.5" x14ac:dyDescent="0.15"/>
  <cols>
    <col min="2" max="2" width="12.75" customWidth="1"/>
    <col min="3" max="3" width="17.875" customWidth="1"/>
    <col min="4" max="4" width="18.875" customWidth="1"/>
    <col min="5" max="5" width="17.75" customWidth="1"/>
    <col min="6" max="6" width="18" customWidth="1"/>
  </cols>
  <sheetData>
    <row r="2" spans="1:5" x14ac:dyDescent="0.15">
      <c r="A2" t="s">
        <v>0</v>
      </c>
    </row>
    <row r="3" spans="1:5" x14ac:dyDescent="0.15">
      <c r="A3" s="1" t="s">
        <v>8</v>
      </c>
      <c r="B3" s="1" t="s">
        <v>7</v>
      </c>
      <c r="C3" s="1" t="s">
        <v>6</v>
      </c>
      <c r="D3" s="1" t="s">
        <v>2</v>
      </c>
      <c r="E3" s="1" t="s">
        <v>1</v>
      </c>
    </row>
    <row r="4" spans="1:5" x14ac:dyDescent="0.15">
      <c r="A4" s="2">
        <v>6</v>
      </c>
      <c r="B4" s="5">
        <v>5.85</v>
      </c>
      <c r="C4" s="1">
        <v>5.18</v>
      </c>
      <c r="D4" s="1">
        <f>(C4)-($F$21)</f>
        <v>8.0000000000000071E-2</v>
      </c>
      <c r="E4" s="1">
        <f>((D4)/($F$21))*100</f>
        <v>1.5686274509803935</v>
      </c>
    </row>
    <row r="5" spans="1:5" x14ac:dyDescent="0.15">
      <c r="A5" s="2">
        <v>7</v>
      </c>
      <c r="B5" s="5">
        <v>6.77</v>
      </c>
      <c r="C5" s="1">
        <v>5.2</v>
      </c>
      <c r="D5" s="1">
        <f>(C5)-($F$21)</f>
        <v>0.10000000000000053</v>
      </c>
      <c r="E5" s="1">
        <f>((D5)/($F$21))*100</f>
        <v>1.960784313725501</v>
      </c>
    </row>
    <row r="6" spans="1:5" x14ac:dyDescent="0.15">
      <c r="A6" s="1">
        <v>7.1</v>
      </c>
      <c r="B6" s="5">
        <v>6.8802205573269939</v>
      </c>
      <c r="C6" s="1">
        <v>5.22</v>
      </c>
      <c r="D6" s="1">
        <f>(C6)-($F$21)</f>
        <v>0.12000000000000011</v>
      </c>
      <c r="E6" s="1">
        <f>((D6)/($F$21))*100</f>
        <v>2.3529411764705905</v>
      </c>
    </row>
    <row r="7" spans="1:5" x14ac:dyDescent="0.15">
      <c r="A7" s="2">
        <v>7.2</v>
      </c>
      <c r="B7" s="5">
        <v>6.9737491113798482</v>
      </c>
      <c r="C7" s="1">
        <v>5.25</v>
      </c>
      <c r="D7" s="1">
        <f>(C7)-($F$21)</f>
        <v>0.15000000000000036</v>
      </c>
      <c r="E7" s="1">
        <f>((D7)/($F$21))*100</f>
        <v>2.9411764705882426</v>
      </c>
    </row>
    <row r="8" spans="1:5" x14ac:dyDescent="0.15">
      <c r="A8" s="1">
        <v>7.3</v>
      </c>
      <c r="B8" s="5">
        <v>7.0670871125213948</v>
      </c>
      <c r="C8" s="1">
        <v>5.26</v>
      </c>
      <c r="D8" s="1">
        <f>(C8)-($F$21)</f>
        <v>0.16000000000000014</v>
      </c>
      <c r="E8" s="1">
        <f>((D8)/($F$21))*100</f>
        <v>3.1372549019607869</v>
      </c>
    </row>
    <row r="9" spans="1:5" x14ac:dyDescent="0.15">
      <c r="A9" s="2">
        <v>7.4</v>
      </c>
      <c r="B9" s="5">
        <v>7.1602289498862568</v>
      </c>
      <c r="C9" s="1">
        <v>5.28</v>
      </c>
      <c r="D9" s="1">
        <f>(C9)-($F$21)</f>
        <v>0.1800000000000006</v>
      </c>
      <c r="E9" s="1">
        <f>((D9)/($F$21))*100</f>
        <v>3.5294117647058942</v>
      </c>
    </row>
    <row r="10" spans="1:5" x14ac:dyDescent="0.15">
      <c r="A10" s="1">
        <v>7.5</v>
      </c>
      <c r="B10" s="5">
        <v>7.22</v>
      </c>
      <c r="C10" s="1">
        <v>5.3</v>
      </c>
      <c r="D10" s="1">
        <f>(C10)-($F$21)</f>
        <v>0.20000000000000018</v>
      </c>
      <c r="E10" s="1">
        <f>((D10)/($F$21))*100</f>
        <v>3.9215686274509838</v>
      </c>
    </row>
    <row r="11" spans="1:5" x14ac:dyDescent="0.15">
      <c r="A11" s="2">
        <v>7.6</v>
      </c>
      <c r="B11" s="5">
        <v>6.8802205573269939</v>
      </c>
      <c r="C11" s="1">
        <v>5.3</v>
      </c>
      <c r="D11" s="1">
        <f>(C11)-($F$21)</f>
        <v>0.20000000000000018</v>
      </c>
      <c r="E11" s="1">
        <f>((D11)/($F$21))*100</f>
        <v>3.9215686274509838</v>
      </c>
    </row>
    <row r="12" spans="1:5" x14ac:dyDescent="0.15">
      <c r="A12" s="1">
        <v>7.7</v>
      </c>
      <c r="B12" s="5">
        <v>6.9737491113798482</v>
      </c>
      <c r="C12" s="1">
        <v>5.3</v>
      </c>
      <c r="D12" s="1">
        <f>(C12)-($F$21)</f>
        <v>0.20000000000000018</v>
      </c>
      <c r="E12" s="1">
        <f>((D12)/($F$21))*100</f>
        <v>3.9215686274509838</v>
      </c>
    </row>
    <row r="13" spans="1:5" x14ac:dyDescent="0.15">
      <c r="A13" s="2">
        <v>7.8</v>
      </c>
      <c r="B13" s="5">
        <v>7.0670871125213948</v>
      </c>
      <c r="C13" s="1">
        <v>5.3</v>
      </c>
      <c r="D13" s="1">
        <f>(C13)-($F$21)</f>
        <v>0.20000000000000018</v>
      </c>
      <c r="E13" s="1">
        <f>((D13)/($F$21))*100</f>
        <v>3.9215686274509838</v>
      </c>
    </row>
    <row r="14" spans="1:5" x14ac:dyDescent="0.15">
      <c r="A14" s="1">
        <v>7.9</v>
      </c>
      <c r="B14" s="5">
        <v>7.1602289498862568</v>
      </c>
      <c r="C14" s="1">
        <v>5.3</v>
      </c>
      <c r="D14" s="1">
        <f>(C14)-($F$21)</f>
        <v>0.20000000000000018</v>
      </c>
      <c r="E14" s="1">
        <f>((D14)/($F$21))*100</f>
        <v>3.9215686274509838</v>
      </c>
    </row>
    <row r="15" spans="1:5" x14ac:dyDescent="0.15">
      <c r="A15" s="2">
        <v>8</v>
      </c>
      <c r="B15" s="5">
        <v>7.76</v>
      </c>
      <c r="C15" s="1">
        <v>5.3</v>
      </c>
      <c r="D15" s="1">
        <f>(C15)-($F$21)</f>
        <v>0.20000000000000018</v>
      </c>
      <c r="E15" s="1">
        <f>((D15)/($F$21))*100</f>
        <v>3.9215686274509838</v>
      </c>
    </row>
    <row r="16" spans="1:5" x14ac:dyDescent="0.15">
      <c r="A16" s="1">
        <v>8.1</v>
      </c>
      <c r="B16" s="5">
        <v>6.8802205573269939</v>
      </c>
      <c r="C16" s="1">
        <v>5.31</v>
      </c>
      <c r="D16" s="1">
        <f>(C16)-($F$21)</f>
        <v>0.20999999999999996</v>
      </c>
      <c r="E16" s="1">
        <f>((D16)/($F$21))*100</f>
        <v>4.117647058823529</v>
      </c>
    </row>
    <row r="17" spans="1:6" x14ac:dyDescent="0.15">
      <c r="A17" s="2">
        <v>8.1999999999999993</v>
      </c>
      <c r="B17" s="5">
        <v>6.9737491113798482</v>
      </c>
      <c r="C17" s="1">
        <v>5.31</v>
      </c>
      <c r="D17" s="1">
        <f>(C17)-($F$21)</f>
        <v>0.20999999999999996</v>
      </c>
      <c r="E17" s="1">
        <f>((D17)/($F$21))*100</f>
        <v>4.117647058823529</v>
      </c>
    </row>
    <row r="18" spans="1:6" x14ac:dyDescent="0.15">
      <c r="A18" s="1">
        <v>8.3000000000000007</v>
      </c>
      <c r="B18" s="5">
        <v>7.0670871125213948</v>
      </c>
      <c r="C18" s="1">
        <v>5.32</v>
      </c>
      <c r="D18" s="1">
        <f>(C18)-($F$21)</f>
        <v>0.22000000000000064</v>
      </c>
      <c r="E18" s="1">
        <f>((D18)/($F$21))*100</f>
        <v>4.3137254901960915</v>
      </c>
    </row>
    <row r="19" spans="1:6" x14ac:dyDescent="0.15">
      <c r="A19" s="2">
        <v>8.4</v>
      </c>
      <c r="B19" s="5">
        <v>7.1602289498862568</v>
      </c>
      <c r="C19" s="1">
        <v>5.33</v>
      </c>
      <c r="D19" s="1">
        <f>(C19)-($F$21)</f>
        <v>0.23000000000000043</v>
      </c>
      <c r="E19" s="1">
        <f>((D19)/($F$21))*100</f>
        <v>4.5098039215686363</v>
      </c>
    </row>
    <row r="20" spans="1:6" x14ac:dyDescent="0.15">
      <c r="A20" s="1">
        <v>8.4999999999999893</v>
      </c>
      <c r="B20" s="5">
        <v>8.16</v>
      </c>
      <c r="C20" s="1">
        <v>5.35</v>
      </c>
      <c r="D20" s="1">
        <f>(C20)-($F$21)</f>
        <v>0.25</v>
      </c>
      <c r="E20" s="1">
        <f>((D20)/($F$21))*100</f>
        <v>4.9019607843137258</v>
      </c>
      <c r="F20" t="s">
        <v>4</v>
      </c>
    </row>
    <row r="21" spans="1:6" x14ac:dyDescent="0.15">
      <c r="B21" s="3"/>
      <c r="C21" s="4"/>
      <c r="D21" s="4"/>
      <c r="E21" s="4"/>
      <c r="F21">
        <v>5.0999999999999996</v>
      </c>
    </row>
    <row r="23" spans="1:6" x14ac:dyDescent="0.15">
      <c r="B23" s="4"/>
      <c r="C23" s="1" t="s">
        <v>11</v>
      </c>
      <c r="D23" s="1"/>
      <c r="E23" s="1"/>
    </row>
    <row r="24" spans="1:6" x14ac:dyDescent="0.15">
      <c r="B24" s="3"/>
      <c r="C24" s="1" t="s">
        <v>14</v>
      </c>
      <c r="D24" s="1" t="s">
        <v>13</v>
      </c>
      <c r="E24" s="1" t="s">
        <v>12</v>
      </c>
    </row>
    <row r="25" spans="1:6" x14ac:dyDescent="0.15">
      <c r="A25" s="1" t="s">
        <v>8</v>
      </c>
      <c r="B25" s="1" t="s">
        <v>10</v>
      </c>
      <c r="C25" s="1">
        <v>6</v>
      </c>
      <c r="D25" s="1">
        <f>0.028*EXP(0.2902*(C25))</f>
        <v>0.1597171614782181</v>
      </c>
      <c r="E25" s="1">
        <f>C25-D25</f>
        <v>5.840282838521782</v>
      </c>
    </row>
    <row r="26" spans="1:6" x14ac:dyDescent="0.15">
      <c r="A26" s="2">
        <v>6</v>
      </c>
      <c r="B26" s="5">
        <f>$A$4-$B$4</f>
        <v>0.15000000000000036</v>
      </c>
      <c r="C26" s="1">
        <v>6.1</v>
      </c>
      <c r="D26" s="1">
        <f t="shared" ref="D26:D50" si="0">0.028*EXP(0.2902*(C26))</f>
        <v>0.16442006255380093</v>
      </c>
      <c r="E26" s="1">
        <f t="shared" ref="E26:E50" si="1">C26-D26</f>
        <v>5.9355799374461986</v>
      </c>
    </row>
    <row r="27" spans="1:6" x14ac:dyDescent="0.15">
      <c r="A27" s="2">
        <v>7</v>
      </c>
      <c r="B27" s="5">
        <f>$A$5-$B$5</f>
        <v>0.23000000000000043</v>
      </c>
      <c r="C27" s="1">
        <v>6.2</v>
      </c>
      <c r="D27" s="1">
        <f t="shared" si="0"/>
        <v>0.16926144141299837</v>
      </c>
      <c r="E27" s="1">
        <f t="shared" si="1"/>
        <v>6.0307385585870019</v>
      </c>
    </row>
    <row r="28" spans="1:6" x14ac:dyDescent="0.15">
      <c r="A28" s="1">
        <v>7.1</v>
      </c>
      <c r="B28" s="5"/>
      <c r="C28" s="1">
        <v>6.3</v>
      </c>
      <c r="D28" s="1">
        <f t="shared" si="0"/>
        <v>0.1742453755595143</v>
      </c>
      <c r="E28" s="1">
        <f t="shared" si="1"/>
        <v>6.1257546244404857</v>
      </c>
    </row>
    <row r="29" spans="1:6" x14ac:dyDescent="0.15">
      <c r="A29" s="2">
        <v>7.2</v>
      </c>
      <c r="B29" s="5"/>
      <c r="C29" s="1">
        <v>6.4</v>
      </c>
      <c r="D29" s="1">
        <f t="shared" si="0"/>
        <v>0.17937606255989613</v>
      </c>
      <c r="E29" s="1">
        <f t="shared" si="1"/>
        <v>6.220623937440104</v>
      </c>
    </row>
    <row r="30" spans="1:6" x14ac:dyDescent="0.15">
      <c r="A30" s="1">
        <v>7.3</v>
      </c>
      <c r="B30" s="5"/>
      <c r="C30" s="1">
        <v>6.5</v>
      </c>
      <c r="D30" s="1">
        <f t="shared" si="0"/>
        <v>0.18465782357880703</v>
      </c>
      <c r="E30" s="1">
        <f t="shared" si="1"/>
        <v>6.3153421764211926</v>
      </c>
    </row>
    <row r="31" spans="1:6" x14ac:dyDescent="0.15">
      <c r="A31" s="2">
        <v>7.4</v>
      </c>
      <c r="B31" s="5"/>
      <c r="C31" s="1">
        <v>6.6</v>
      </c>
      <c r="D31" s="1">
        <f t="shared" si="0"/>
        <v>0.19009510701839524</v>
      </c>
      <c r="E31" s="1">
        <f t="shared" si="1"/>
        <v>6.4099048929816043</v>
      </c>
    </row>
    <row r="32" spans="1:6" x14ac:dyDescent="0.15">
      <c r="A32" s="1">
        <v>7.5</v>
      </c>
      <c r="B32" s="5">
        <f>$A$10-$B$10</f>
        <v>0.28000000000000025</v>
      </c>
      <c r="C32" s="1">
        <v>6.7</v>
      </c>
      <c r="D32" s="1">
        <f t="shared" si="0"/>
        <v>0.19569249226482521</v>
      </c>
      <c r="E32" s="1">
        <f t="shared" si="1"/>
        <v>6.5043075077351746</v>
      </c>
    </row>
    <row r="33" spans="1:6" x14ac:dyDescent="0.15">
      <c r="A33" s="2">
        <v>7.6</v>
      </c>
      <c r="B33" s="5"/>
      <c r="C33" s="1">
        <v>6.8</v>
      </c>
      <c r="D33" s="1">
        <f t="shared" si="0"/>
        <v>0.20145469354512557</v>
      </c>
      <c r="E33" s="1">
        <f t="shared" si="1"/>
        <v>6.5985453064548745</v>
      </c>
    </row>
    <row r="34" spans="1:6" x14ac:dyDescent="0.15">
      <c r="A34" s="1">
        <v>7.7</v>
      </c>
      <c r="B34" s="5"/>
      <c r="C34" s="1">
        <v>6.9</v>
      </c>
      <c r="D34" s="1">
        <f t="shared" si="0"/>
        <v>0.20738656389760357</v>
      </c>
      <c r="E34" s="1">
        <f t="shared" si="1"/>
        <v>6.6926134361023966</v>
      </c>
    </row>
    <row r="35" spans="1:6" x14ac:dyDescent="0.15">
      <c r="A35" s="2">
        <v>7.8</v>
      </c>
      <c r="B35" s="5"/>
      <c r="C35" s="1">
        <v>7</v>
      </c>
      <c r="D35" s="1">
        <f t="shared" si="0"/>
        <v>0.21349309925916821</v>
      </c>
      <c r="E35" s="1">
        <f t="shared" si="1"/>
        <v>6.7865069007408314</v>
      </c>
    </row>
    <row r="36" spans="1:6" x14ac:dyDescent="0.15">
      <c r="A36" s="1">
        <v>7.9</v>
      </c>
      <c r="B36" s="5"/>
      <c r="C36" s="1">
        <v>7.1</v>
      </c>
      <c r="D36" s="1">
        <f t="shared" si="0"/>
        <v>0.21977944267300598</v>
      </c>
      <c r="E36" s="1">
        <f t="shared" si="1"/>
        <v>6.8802205573269939</v>
      </c>
    </row>
    <row r="37" spans="1:6" x14ac:dyDescent="0.15">
      <c r="A37" s="2">
        <v>8</v>
      </c>
      <c r="B37" s="5">
        <f>$A$15-$B$15</f>
        <v>0.24000000000000021</v>
      </c>
      <c r="C37" s="1">
        <v>7.2</v>
      </c>
      <c r="D37" s="1">
        <f t="shared" si="0"/>
        <v>0.226250888620152</v>
      </c>
      <c r="E37" s="1">
        <f t="shared" si="1"/>
        <v>6.9737491113798482</v>
      </c>
    </row>
    <row r="38" spans="1:6" x14ac:dyDescent="0.15">
      <c r="A38" s="1">
        <v>8.1</v>
      </c>
      <c r="B38" s="5"/>
      <c r="C38" s="1">
        <v>7.3</v>
      </c>
      <c r="D38" s="1">
        <f t="shared" si="0"/>
        <v>0.23291288747860528</v>
      </c>
      <c r="E38" s="1">
        <f t="shared" si="1"/>
        <v>7.0670871125213948</v>
      </c>
    </row>
    <row r="39" spans="1:6" x14ac:dyDescent="0.15">
      <c r="A39" s="2">
        <v>8.1999999999999993</v>
      </c>
      <c r="B39" s="5"/>
      <c r="C39" s="1">
        <v>7.4</v>
      </c>
      <c r="D39" s="1">
        <f t="shared" si="0"/>
        <v>0.23977105011374339</v>
      </c>
      <c r="E39" s="1">
        <f t="shared" si="1"/>
        <v>7.1602289498862568</v>
      </c>
    </row>
    <row r="40" spans="1:6" x14ac:dyDescent="0.15">
      <c r="A40" s="1">
        <v>8.3000000000000007</v>
      </c>
      <c r="B40" s="5"/>
      <c r="C40" s="1">
        <v>7.4999999999999902</v>
      </c>
      <c r="D40" s="1">
        <f t="shared" si="0"/>
        <v>0.24683115260390195</v>
      </c>
      <c r="E40" s="1">
        <f t="shared" si="1"/>
        <v>7.253168847396088</v>
      </c>
    </row>
    <row r="41" spans="1:6" x14ac:dyDescent="0.15">
      <c r="A41" s="2">
        <v>8.4</v>
      </c>
      <c r="B41" s="5"/>
      <c r="C41" s="1">
        <v>7.5999999999999899</v>
      </c>
      <c r="D41" s="1">
        <f t="shared" si="0"/>
        <v>0.25409914110510357</v>
      </c>
      <c r="E41" s="1">
        <f t="shared" si="1"/>
        <v>7.3459008588948862</v>
      </c>
    </row>
    <row r="42" spans="1:6" x14ac:dyDescent="0.15">
      <c r="A42" s="1">
        <v>8.4999999999999893</v>
      </c>
      <c r="B42" s="5">
        <f>$A$20-$B$20</f>
        <v>0.3399999999999892</v>
      </c>
      <c r="C42" s="1">
        <v>7.6999999999999904</v>
      </c>
      <c r="D42" s="1">
        <f t="shared" si="0"/>
        <v>0.26158113685902157</v>
      </c>
      <c r="E42" s="1">
        <f t="shared" si="1"/>
        <v>7.4384188631409689</v>
      </c>
    </row>
    <row r="43" spans="1:6" x14ac:dyDescent="0.15">
      <c r="A43" s="6"/>
      <c r="C43" s="1">
        <v>7.7999999999999901</v>
      </c>
      <c r="D43" s="1">
        <f t="shared" si="0"/>
        <v>0.26928344134841264</v>
      </c>
      <c r="E43" s="1">
        <f t="shared" si="1"/>
        <v>7.5307165586515774</v>
      </c>
    </row>
    <row r="44" spans="1:6" x14ac:dyDescent="0.15">
      <c r="C44" s="1">
        <v>7.8999999999999897</v>
      </c>
      <c r="D44" s="1">
        <f t="shared" si="0"/>
        <v>0.27721254160434716</v>
      </c>
      <c r="E44" s="1">
        <f t="shared" si="1"/>
        <v>7.6227874583956421</v>
      </c>
    </row>
    <row r="45" spans="1:6" x14ac:dyDescent="0.15">
      <c r="C45" s="1">
        <v>7.9999999999999902</v>
      </c>
      <c r="D45" s="1">
        <f t="shared" si="0"/>
        <v>0.2853751156697143</v>
      </c>
      <c r="E45" s="1">
        <f t="shared" si="1"/>
        <v>7.7146248843302763</v>
      </c>
    </row>
    <row r="46" spans="1:6" x14ac:dyDescent="0.15">
      <c r="C46" s="1">
        <v>8.0999999999999908</v>
      </c>
      <c r="D46" s="1">
        <f t="shared" si="0"/>
        <v>0.29377803822359849</v>
      </c>
      <c r="E46" s="1">
        <f t="shared" si="1"/>
        <v>7.8062219617763926</v>
      </c>
      <c r="F46" t="s">
        <v>15</v>
      </c>
    </row>
    <row r="47" spans="1:6" x14ac:dyDescent="0.15">
      <c r="C47" s="1">
        <v>8.1999999999999904</v>
      </c>
      <c r="D47" s="1">
        <f t="shared" si="0"/>
        <v>0.30242838637126951</v>
      </c>
      <c r="E47" s="1">
        <f t="shared" si="1"/>
        <v>7.8975716136287213</v>
      </c>
    </row>
    <row r="48" spans="1:6" x14ac:dyDescent="0.15">
      <c r="C48" s="1">
        <v>8.2999999999999901</v>
      </c>
      <c r="D48" s="1">
        <f t="shared" si="0"/>
        <v>0.31133344560465803</v>
      </c>
      <c r="E48" s="1">
        <f t="shared" si="1"/>
        <v>7.9886665543953317</v>
      </c>
    </row>
    <row r="49" spans="3:5" x14ac:dyDescent="0.15">
      <c r="C49" s="1">
        <v>8.3999999999999897</v>
      </c>
      <c r="D49" s="1">
        <f t="shared" si="0"/>
        <v>0.32050071593833929</v>
      </c>
      <c r="E49" s="1">
        <f t="shared" si="1"/>
        <v>8.0794992840616509</v>
      </c>
    </row>
    <row r="50" spans="3:5" x14ac:dyDescent="0.15">
      <c r="C50" s="1">
        <v>8.4999999999999893</v>
      </c>
      <c r="D50" s="1">
        <f t="shared" si="0"/>
        <v>0.32993791822619145</v>
      </c>
      <c r="E50" s="1">
        <f t="shared" si="1"/>
        <v>8.1700620817737981</v>
      </c>
    </row>
    <row r="52" spans="3:5" x14ac:dyDescent="0.15">
      <c r="E52" s="4"/>
    </row>
    <row r="53" spans="3:5" x14ac:dyDescent="0.15">
      <c r="E53" s="4"/>
    </row>
    <row r="54" spans="3:5" x14ac:dyDescent="0.15">
      <c r="E54" s="4"/>
    </row>
    <row r="55" spans="3:5" x14ac:dyDescent="0.15">
      <c r="E55" s="4"/>
    </row>
    <row r="56" spans="3:5" x14ac:dyDescent="0.15">
      <c r="E56" s="4"/>
    </row>
    <row r="57" spans="3:5" x14ac:dyDescent="0.15">
      <c r="E57" s="4"/>
    </row>
    <row r="58" spans="3:5" x14ac:dyDescent="0.15">
      <c r="E58" s="4"/>
    </row>
    <row r="59" spans="3:5" x14ac:dyDescent="0.15">
      <c r="E59" s="4"/>
    </row>
    <row r="60" spans="3:5" x14ac:dyDescent="0.15">
      <c r="E60" s="4"/>
    </row>
    <row r="61" spans="3:5" x14ac:dyDescent="0.15">
      <c r="E61" s="4"/>
    </row>
    <row r="62" spans="3:5" x14ac:dyDescent="0.15">
      <c r="E62" s="4"/>
    </row>
    <row r="63" spans="3:5" x14ac:dyDescent="0.15">
      <c r="E63" s="4"/>
    </row>
    <row r="64" spans="3:5" x14ac:dyDescent="0.15">
      <c r="E64" s="4"/>
    </row>
    <row r="65" spans="2:5" x14ac:dyDescent="0.15">
      <c r="E65" s="4"/>
    </row>
    <row r="66" spans="2:5" x14ac:dyDescent="0.15">
      <c r="E66" s="4"/>
    </row>
    <row r="67" spans="2:5" x14ac:dyDescent="0.15">
      <c r="E67" s="4"/>
    </row>
    <row r="68" spans="2:5" x14ac:dyDescent="0.15">
      <c r="E68" s="4"/>
    </row>
    <row r="69" spans="2:5" x14ac:dyDescent="0.15">
      <c r="E69" s="4"/>
    </row>
    <row r="70" spans="2:5" x14ac:dyDescent="0.15">
      <c r="E70" s="4"/>
    </row>
    <row r="71" spans="2:5" x14ac:dyDescent="0.15">
      <c r="E71" s="4"/>
    </row>
    <row r="72" spans="2:5" x14ac:dyDescent="0.15">
      <c r="B72" s="3"/>
      <c r="C72" s="4"/>
      <c r="D72" s="4"/>
      <c r="E72" s="4"/>
    </row>
    <row r="73" spans="2:5" x14ac:dyDescent="0.15">
      <c r="B73" s="4"/>
      <c r="C73" s="4"/>
      <c r="D73" s="4"/>
      <c r="E73" s="4"/>
    </row>
    <row r="74" spans="2:5" x14ac:dyDescent="0.15">
      <c r="B74" s="3"/>
      <c r="C74" s="4"/>
      <c r="D74" s="4"/>
      <c r="E74" s="4"/>
    </row>
    <row r="75" spans="2:5" x14ac:dyDescent="0.15">
      <c r="B75" s="4"/>
      <c r="C75" s="4"/>
      <c r="D75" s="4"/>
      <c r="E75" s="4"/>
    </row>
    <row r="76" spans="2:5" x14ac:dyDescent="0.15">
      <c r="B76" s="3"/>
      <c r="C76" s="4"/>
      <c r="D76" s="4"/>
      <c r="E76" s="4"/>
    </row>
    <row r="77" spans="2:5" x14ac:dyDescent="0.15">
      <c r="B77" s="4"/>
      <c r="C77" s="4"/>
      <c r="D77" s="4"/>
      <c r="E77" s="4"/>
    </row>
    <row r="78" spans="2:5" x14ac:dyDescent="0.15">
      <c r="B78" s="3"/>
      <c r="C78" s="4"/>
      <c r="D78" s="4"/>
      <c r="E78" s="4"/>
    </row>
    <row r="79" spans="2:5" x14ac:dyDescent="0.15">
      <c r="B79" s="4"/>
      <c r="C79" s="4"/>
      <c r="D79" s="4"/>
      <c r="E79" s="4"/>
    </row>
    <row r="80" spans="2:5" x14ac:dyDescent="0.15">
      <c r="B80" s="3"/>
      <c r="C80" s="4"/>
      <c r="D80" s="4"/>
      <c r="E80" s="4"/>
    </row>
    <row r="81" spans="2:5" x14ac:dyDescent="0.15">
      <c r="B81" s="4"/>
      <c r="C81" s="4"/>
      <c r="D81" s="4"/>
      <c r="E81" s="4"/>
    </row>
    <row r="82" spans="2:5" x14ac:dyDescent="0.15">
      <c r="B82" s="3"/>
      <c r="C82" s="4"/>
      <c r="D82" s="4"/>
      <c r="E82" s="4"/>
    </row>
    <row r="83" spans="2:5" x14ac:dyDescent="0.15">
      <c r="B83" s="4"/>
      <c r="C83" s="4"/>
      <c r="D83" s="4"/>
      <c r="E83" s="4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B19"/>
    </sheetView>
  </sheetViews>
  <sheetFormatPr defaultRowHeight="13.5" x14ac:dyDescent="0.15"/>
  <cols>
    <col min="2" max="3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制御系</vt:lpstr>
      <vt:lpstr>駆動系</vt:lpstr>
      <vt:lpstr>電源損失</vt:lpstr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testuser</dc:creator>
  <cp:lastModifiedBy>testuser</cp:lastModifiedBy>
  <cp:lastPrinted>2012-06-22T04:41:23Z</cp:lastPrinted>
  <dcterms:created xsi:type="dcterms:W3CDTF">2012-06-14T07:44:20Z</dcterms:created>
  <dcterms:modified xsi:type="dcterms:W3CDTF">2012-09-21T05:11:48Z</dcterms:modified>
</cp:coreProperties>
</file>